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<sst xmlns="http://schemas.openxmlformats.org/spreadsheetml/2006/main" count="101" uniqueCount="69">
  <si>
    <t>Община:</t>
  </si>
  <si>
    <t>Година:</t>
  </si>
  <si>
    <t>Тримесечие:</t>
  </si>
  <si>
    <t>Име на параграф</t>
  </si>
  <si>
    <t>Код на параграф</t>
  </si>
  <si>
    <t>Уточнен годишен план</t>
  </si>
  <si>
    <t>Тримесечен отчет</t>
  </si>
  <si>
    <t>Отчет – План</t>
  </si>
  <si>
    <t>% отношение</t>
  </si>
  <si>
    <t>Всичко:</t>
  </si>
  <si>
    <t xml:space="preserve"> Бланка стойностни показатели: Разход - Тримесечен отчет</t>
  </si>
  <si>
    <t>км. с. Илия Блъсков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</si>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</sst>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#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42578125" style="1" customWidth="1"/>
    <col min="2" max="2" width="70.57421875" style="1" customWidth="1"/>
    <col min="3" max="3" width="12.57421875" style="1" customWidth="1"/>
    <col min="4" max="7" width="20.57421875" style="1" customWidth="1"/>
    <col min="8" max="9" width="9.140625" style="1" hidden="1" customWidth="1"/>
    <col min="10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/>
      <c r="B2" s="22" t="s">
        <v>10</v>
      </c>
      <c r="C2" s="22"/>
      <c r="D2" s="22"/>
      <c r="E2" s="22"/>
      <c r="F2" s="22"/>
      <c r="G2" s="22"/>
    </row>
    <row r="3" spans="1:7" s="5" customFormat="1" ht="18" customHeight="1">
      <c r="A3" s="18">
        <v>1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2021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IF(A3=1,"Първо",IF(A3=2,"Второ",IF(A3=3,"Трето",IF(A3=4,"Четвърто","Грешка"))))</f>
        <v>Първо</v>
      </c>
      <c r="G5" s="9"/>
    </row>
    <row r="6" spans="1:7" ht="28.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7"/>
      <c r="C7" s="17"/>
      <c r="D7" s="17"/>
      <c r="E7" s="17"/>
      <c r="F7" s="17"/>
      <c r="G7" s="17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26328</v>
      </c>
      <c r="E12" s="16">
        <v>6403</v>
      </c>
      <c r="F12" s="16">
        <f aca="true" t="shared" si="0" ref="F12:F26">E12-D12</f>
        <v>-19925</v>
      </c>
      <c r="G12" s="16">
        <f aca="true" t="shared" si="1" ref="G12:G26">IF(D12=0,0,E12/D12)*100</f>
        <v>24.32011546642358</v>
      </c>
      <c r="H12" s="1">
        <v>26328</v>
      </c>
      <c r="I12" s="1">
        <v>6403</v>
      </c>
    </row>
    <row r="13" spans="1:9" ht="16.5" customHeight="1">
      <c r="A13" s="4"/>
      <c r="B13" s="21" t="s">
        <v>19</v>
      </c>
      <c r="C13" s="15" t="s">
        <v>20</v>
      </c>
      <c r="D13" s="16">
        <v>26328</v>
      </c>
      <c r="E13" s="16">
        <v>6403</v>
      </c>
      <c r="F13" s="16">
        <f t="shared" si="0"/>
        <v>-19925</v>
      </c>
      <c r="G13" s="16">
        <f t="shared" si="1"/>
        <v>24.32011546642358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125</v>
      </c>
      <c r="F14" s="16">
        <f t="shared" si="0"/>
        <v>125</v>
      </c>
      <c r="G14" s="16">
        <f t="shared" si="1"/>
        <v>0</v>
      </c>
      <c r="H14" s="1">
        <v>0</v>
      </c>
      <c r="I14" s="1">
        <v>125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125</v>
      </c>
      <c r="F15" s="16">
        <f t="shared" si="0"/>
        <v>125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5060</v>
      </c>
      <c r="E16" s="16">
        <v>1254</v>
      </c>
      <c r="F16" s="16">
        <f t="shared" si="0"/>
        <v>-3806</v>
      </c>
      <c r="G16" s="16">
        <f t="shared" si="1"/>
        <v>24.782608695652176</v>
      </c>
      <c r="H16" s="1">
        <v>5060</v>
      </c>
      <c r="I16" s="1">
        <v>1254</v>
      </c>
    </row>
    <row r="17" spans="1:9" ht="16.5" customHeight="1">
      <c r="A17" s="4"/>
      <c r="B17" s="21" t="s">
        <v>27</v>
      </c>
      <c r="C17" s="15" t="s">
        <v>28</v>
      </c>
      <c r="D17" s="16">
        <v>5060</v>
      </c>
      <c r="E17" s="16">
        <v>874</v>
      </c>
      <c r="F17" s="16">
        <f t="shared" si="0"/>
        <v>-4186</v>
      </c>
      <c r="G17" s="16">
        <f t="shared" si="1"/>
        <v>17.272727272727273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0</v>
      </c>
      <c r="E18" s="16">
        <v>313</v>
      </c>
      <c r="F18" s="16">
        <f t="shared" si="0"/>
        <v>313</v>
      </c>
      <c r="G18" s="16">
        <f t="shared" si="1"/>
        <v>0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0</v>
      </c>
      <c r="E19" s="16">
        <v>67</v>
      </c>
      <c r="F19" s="16">
        <f t="shared" si="0"/>
        <v>67</v>
      </c>
      <c r="G19" s="16">
        <f t="shared" si="1"/>
        <v>0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7800</v>
      </c>
      <c r="E20" s="16">
        <v>553</v>
      </c>
      <c r="F20" s="16">
        <f t="shared" si="0"/>
        <v>-7247</v>
      </c>
      <c r="G20" s="16">
        <f t="shared" si="1"/>
        <v>7.089743589743589</v>
      </c>
      <c r="H20" s="1">
        <v>7800</v>
      </c>
      <c r="I20" s="1">
        <v>553</v>
      </c>
    </row>
    <row r="21" spans="1:9" ht="16.5" customHeight="1">
      <c r="A21" s="4"/>
      <c r="B21" s="21" t="s">
        <v>35</v>
      </c>
      <c r="C21" s="15" t="s">
        <v>36</v>
      </c>
      <c r="D21" s="16">
        <v>200</v>
      </c>
      <c r="E21" s="16">
        <v>31</v>
      </c>
      <c r="F21" s="16">
        <f t="shared" si="0"/>
        <v>-169</v>
      </c>
      <c r="G21" s="16">
        <f t="shared" si="1"/>
        <v>15.5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1500</v>
      </c>
      <c r="E22" s="16">
        <v>108</v>
      </c>
      <c r="F22" s="16">
        <f t="shared" si="0"/>
        <v>-1392</v>
      </c>
      <c r="G22" s="16">
        <f t="shared" si="1"/>
        <v>7.199999999999999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900</v>
      </c>
      <c r="E23" s="16">
        <v>358</v>
      </c>
      <c r="F23" s="16">
        <f t="shared" si="0"/>
        <v>-542</v>
      </c>
      <c r="G23" s="16">
        <f t="shared" si="1"/>
        <v>39.77777777777778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4800</v>
      </c>
      <c r="E24" s="16">
        <v>0</v>
      </c>
      <c r="F24" s="16">
        <f t="shared" si="0"/>
        <v>-4800</v>
      </c>
      <c r="G24" s="16">
        <f t="shared" si="1"/>
        <v>0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400</v>
      </c>
      <c r="E25" s="16">
        <v>56</v>
      </c>
      <c r="F25" s="16">
        <f t="shared" si="0"/>
        <v>-344</v>
      </c>
      <c r="G25" s="16">
        <f t="shared" si="1"/>
        <v>14.000000000000002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39188</v>
      </c>
      <c r="E26" s="16">
        <f>SUM(I12:I25)</f>
        <v>8335</v>
      </c>
      <c r="F26" s="16">
        <f t="shared" si="0"/>
        <v>-30853</v>
      </c>
      <c r="G26" s="16">
        <f t="shared" si="1"/>
        <v>21.269266101867917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39188</v>
      </c>
      <c r="E28" s="16">
        <f>SUM(E26)</f>
        <v>8335</v>
      </c>
      <c r="F28" s="16">
        <f>E28-D28</f>
        <v>-30853</v>
      </c>
      <c r="G28" s="16">
        <f>IF(D28=0,0,E28/D28)*100</f>
        <v>21.269266101867917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39188</v>
      </c>
      <c r="E30" s="16">
        <f>SUM(E28)</f>
        <v>8335</v>
      </c>
      <c r="F30" s="16">
        <f>E30-D30</f>
        <v>-30853</v>
      </c>
      <c r="G30" s="16">
        <f>IF(D30=0,0,E30/D30)*100</f>
        <v>21.269266101867917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39188</v>
      </c>
      <c r="E32" s="16">
        <f>SUM(E30)</f>
        <v>8335</v>
      </c>
      <c r="F32" s="16">
        <f>E32-D32</f>
        <v>-30853</v>
      </c>
      <c r="G32" s="16">
        <f>IF(D32=0,0,E32/D32)*100</f>
        <v>21.269266101867917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20" t="s">
        <v>16</v>
      </c>
      <c r="C38" s="19"/>
      <c r="D38" s="19"/>
      <c r="E38" s="19"/>
      <c r="F38" s="19"/>
      <c r="G38" s="19"/>
    </row>
    <row r="39" spans="1:9" ht="16.5" customHeight="1">
      <c r="A39" s="4"/>
      <c r="B39" s="21" t="s">
        <v>33</v>
      </c>
      <c r="C39" s="15" t="s">
        <v>34</v>
      </c>
      <c r="D39" s="16">
        <v>4300</v>
      </c>
      <c r="E39" s="16">
        <v>1643</v>
      </c>
      <c r="F39" s="16">
        <f>E39-D39</f>
        <v>-2657</v>
      </c>
      <c r="G39" s="16">
        <f>IF(D39=0,0,E39/D39)*100</f>
        <v>38.2093023255814</v>
      </c>
      <c r="H39" s="1">
        <v>4300</v>
      </c>
      <c r="I39" s="1">
        <v>1643</v>
      </c>
    </row>
    <row r="40" spans="1:9" ht="16.5" customHeight="1">
      <c r="A40" s="4"/>
      <c r="B40" s="21" t="s">
        <v>37</v>
      </c>
      <c r="C40" s="15" t="s">
        <v>38</v>
      </c>
      <c r="D40" s="16">
        <v>4300</v>
      </c>
      <c r="E40" s="16">
        <v>1643</v>
      </c>
      <c r="F40" s="16">
        <f>E40-D40</f>
        <v>-2657</v>
      </c>
      <c r="G40" s="16">
        <f>IF(D40=0,0,E40/D40)*100</f>
        <v>38.2093023255814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4300</v>
      </c>
      <c r="E41" s="16">
        <f>SUM(I39:I40)</f>
        <v>1643</v>
      </c>
      <c r="F41" s="16">
        <f>E41-D41</f>
        <v>-2657</v>
      </c>
      <c r="G41" s="16">
        <f>IF(D41=0,0,E41/D41)*100</f>
        <v>38.2093023255814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4300</v>
      </c>
      <c r="E43" s="16">
        <f>SUM(E41)</f>
        <v>1643</v>
      </c>
      <c r="F43" s="16">
        <f>E43-D43</f>
        <v>-2657</v>
      </c>
      <c r="G43" s="16">
        <f>IF(D43=0,0,E43/D43)*100</f>
        <v>38.2093023255814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6.5" customHeight="1">
      <c r="A45" s="4"/>
      <c r="B45" s="26" t="s">
        <v>53</v>
      </c>
      <c r="C45" s="26"/>
      <c r="D45" s="26"/>
      <c r="E45" s="26"/>
      <c r="F45" s="26"/>
      <c r="G45" s="26"/>
    </row>
    <row r="46" spans="1:7" ht="16.5" customHeight="1">
      <c r="A46" s="4"/>
      <c r="B46" s="20" t="s">
        <v>16</v>
      </c>
      <c r="C46" s="19"/>
      <c r="D46" s="19"/>
      <c r="E46" s="19"/>
      <c r="F46" s="19"/>
      <c r="G46" s="19"/>
    </row>
    <row r="47" spans="1:9" ht="16.5" customHeight="1">
      <c r="A47" s="4"/>
      <c r="B47" s="21" t="s">
        <v>33</v>
      </c>
      <c r="C47" s="15" t="s">
        <v>34</v>
      </c>
      <c r="D47" s="16">
        <v>0</v>
      </c>
      <c r="E47" s="16">
        <v>27681</v>
      </c>
      <c r="F47" s="16">
        <f>E47-D47</f>
        <v>27681</v>
      </c>
      <c r="G47" s="16">
        <f>IF(D47=0,0,E47/D47)*100</f>
        <v>0</v>
      </c>
      <c r="H47" s="1">
        <v>0</v>
      </c>
      <c r="I47" s="1">
        <v>27681</v>
      </c>
    </row>
    <row r="48" spans="1:9" ht="16.5" customHeight="1">
      <c r="A48" s="4"/>
      <c r="B48" s="21" t="s">
        <v>41</v>
      </c>
      <c r="C48" s="15" t="s">
        <v>42</v>
      </c>
      <c r="D48" s="16">
        <v>0</v>
      </c>
      <c r="E48" s="16">
        <v>27681</v>
      </c>
      <c r="F48" s="16">
        <f>E48-D48</f>
        <v>27681</v>
      </c>
      <c r="G48" s="16">
        <f>IF(D48=0,0,E48/D48)*100</f>
        <v>0</v>
      </c>
      <c r="H48" s="1">
        <v>0</v>
      </c>
      <c r="I48" s="1">
        <v>0</v>
      </c>
    </row>
    <row r="49" spans="1:7" ht="15.75" customHeight="1">
      <c r="A49" s="4"/>
      <c r="B49" s="27" t="s">
        <v>45</v>
      </c>
      <c r="C49" s="27"/>
      <c r="D49" s="16">
        <f>SUM(H47:H48)</f>
        <v>0</v>
      </c>
      <c r="E49" s="16">
        <f>SUM(I47:I48)</f>
        <v>27681</v>
      </c>
      <c r="F49" s="16">
        <f>E49-D49</f>
        <v>27681</v>
      </c>
      <c r="G49" s="16">
        <f>IF(D49=0,0,E49/D49)*100</f>
        <v>0</v>
      </c>
    </row>
    <row r="50" spans="1:7" ht="15.75" customHeight="1">
      <c r="A50" s="4"/>
      <c r="B50" s="12"/>
      <c r="C50" s="13"/>
      <c r="D50" s="14"/>
      <c r="E50" s="14"/>
      <c r="F50" s="14"/>
      <c r="G50" s="14"/>
    </row>
    <row r="51" spans="1:7" ht="15.75" customHeight="1">
      <c r="A51" s="4"/>
      <c r="B51" s="27" t="s">
        <v>54</v>
      </c>
      <c r="C51" s="27"/>
      <c r="D51" s="16">
        <f>SUM(D49)</f>
        <v>0</v>
      </c>
      <c r="E51" s="16">
        <f>SUM(E49)</f>
        <v>27681</v>
      </c>
      <c r="F51" s="16">
        <f>E51-D51</f>
        <v>27681</v>
      </c>
      <c r="G51" s="16">
        <f>IF(D51=0,0,E51/D51)*100</f>
        <v>0</v>
      </c>
    </row>
    <row r="52" spans="1:7" ht="15.75" customHeight="1">
      <c r="A52" s="4"/>
      <c r="B52" s="12"/>
      <c r="C52" s="13"/>
      <c r="D52" s="14"/>
      <c r="E52" s="14"/>
      <c r="F52" s="14"/>
      <c r="G52" s="14"/>
    </row>
    <row r="53" spans="1:7" ht="15.75" customHeight="1">
      <c r="A53" s="4"/>
      <c r="B53" s="27" t="s">
        <v>55</v>
      </c>
      <c r="C53" s="27"/>
      <c r="D53" s="16">
        <f>SUM(D43,D51)</f>
        <v>4300</v>
      </c>
      <c r="E53" s="16">
        <f>SUM(E43,E51)</f>
        <v>29324</v>
      </c>
      <c r="F53" s="16">
        <f>E53-D53</f>
        <v>25024</v>
      </c>
      <c r="G53" s="16">
        <f>IF(D53=0,0,E53/D53)*100</f>
        <v>681.953488372093</v>
      </c>
    </row>
    <row r="54" spans="1:7" ht="15.75" customHeight="1">
      <c r="A54" s="4"/>
      <c r="B54" s="12"/>
      <c r="C54" s="13"/>
      <c r="D54" s="14"/>
      <c r="E54" s="14"/>
      <c r="F54" s="14"/>
      <c r="G54" s="14"/>
    </row>
    <row r="55" spans="1:7" ht="16.5" customHeight="1">
      <c r="A55" s="4"/>
      <c r="B55" s="25" t="s">
        <v>56</v>
      </c>
      <c r="C55" s="25"/>
      <c r="D55" s="25"/>
      <c r="E55" s="25"/>
      <c r="F55" s="25"/>
      <c r="G55" s="25"/>
    </row>
    <row r="56" spans="1:7" ht="16.5" customHeight="1">
      <c r="A56" s="4"/>
      <c r="B56" s="26" t="s">
        <v>57</v>
      </c>
      <c r="C56" s="26"/>
      <c r="D56" s="26"/>
      <c r="E56" s="26"/>
      <c r="F56" s="26"/>
      <c r="G56" s="26"/>
    </row>
    <row r="57" spans="1:7" ht="16.5" customHeight="1">
      <c r="A57" s="4"/>
      <c r="B57" s="20" t="s">
        <v>16</v>
      </c>
      <c r="C57" s="19"/>
      <c r="D57" s="19"/>
      <c r="E57" s="19"/>
      <c r="F57" s="19"/>
      <c r="G57" s="19"/>
    </row>
    <row r="58" spans="1:9" ht="16.5" customHeight="1">
      <c r="A58" s="4"/>
      <c r="B58" s="21" t="s">
        <v>33</v>
      </c>
      <c r="C58" s="15" t="s">
        <v>34</v>
      </c>
      <c r="D58" s="16">
        <v>2000</v>
      </c>
      <c r="E58" s="16">
        <v>0</v>
      </c>
      <c r="F58" s="16">
        <f>E58-D58</f>
        <v>-2000</v>
      </c>
      <c r="G58" s="16">
        <f>IF(D58=0,0,E58/D58)*100</f>
        <v>0</v>
      </c>
      <c r="H58" s="1">
        <v>2000</v>
      </c>
      <c r="I58" s="1">
        <v>0</v>
      </c>
    </row>
    <row r="59" spans="1:9" ht="16.5" customHeight="1">
      <c r="A59" s="4"/>
      <c r="B59" s="21" t="s">
        <v>35</v>
      </c>
      <c r="C59" s="15" t="s">
        <v>36</v>
      </c>
      <c r="D59" s="16">
        <v>100</v>
      </c>
      <c r="E59" s="16">
        <v>0</v>
      </c>
      <c r="F59" s="16">
        <f>E59-D59</f>
        <v>-100</v>
      </c>
      <c r="G59" s="16">
        <f>IF(D59=0,0,E59/D59)*100</f>
        <v>0</v>
      </c>
      <c r="H59" s="1">
        <v>0</v>
      </c>
      <c r="I59" s="1">
        <v>0</v>
      </c>
    </row>
    <row r="60" spans="1:9" ht="16.5" customHeight="1">
      <c r="A60" s="4"/>
      <c r="B60" s="21" t="s">
        <v>39</v>
      </c>
      <c r="C60" s="15" t="s">
        <v>40</v>
      </c>
      <c r="D60" s="16">
        <v>1900</v>
      </c>
      <c r="E60" s="16">
        <v>0</v>
      </c>
      <c r="F60" s="16">
        <f>E60-D60</f>
        <v>-1900</v>
      </c>
      <c r="G60" s="16">
        <f>IF(D60=0,0,E60/D60)*100</f>
        <v>0</v>
      </c>
      <c r="H60" s="1">
        <v>0</v>
      </c>
      <c r="I60" s="1">
        <v>0</v>
      </c>
    </row>
    <row r="61" spans="1:7" ht="15.75" customHeight="1">
      <c r="A61" s="4"/>
      <c r="B61" s="27" t="s">
        <v>45</v>
      </c>
      <c r="C61" s="27"/>
      <c r="D61" s="16">
        <f>SUM(H58:H60)</f>
        <v>2000</v>
      </c>
      <c r="E61" s="16">
        <f>SUM(I58:I60)</f>
        <v>0</v>
      </c>
      <c r="F61" s="16">
        <f>E61-D61</f>
        <v>-2000</v>
      </c>
      <c r="G61" s="16">
        <f>IF(D61=0,0,E61/D61)*100</f>
        <v>0</v>
      </c>
    </row>
    <row r="62" spans="1:7" ht="15.75" customHeight="1">
      <c r="A62" s="4"/>
      <c r="B62" s="12"/>
      <c r="C62" s="13"/>
      <c r="D62" s="14"/>
      <c r="E62" s="14"/>
      <c r="F62" s="14"/>
      <c r="G62" s="14"/>
    </row>
    <row r="63" spans="1:7" ht="15.75" customHeight="1">
      <c r="A63" s="4"/>
      <c r="B63" s="27" t="s">
        <v>58</v>
      </c>
      <c r="C63" s="27"/>
      <c r="D63" s="16">
        <f>SUM(D61)</f>
        <v>2000</v>
      </c>
      <c r="E63" s="16">
        <f>SUM(E61)</f>
        <v>0</v>
      </c>
      <c r="F63" s="16">
        <f>E63-D63</f>
        <v>-2000</v>
      </c>
      <c r="G63" s="16">
        <f>IF(D63=0,0,E63/D63)*100</f>
        <v>0</v>
      </c>
    </row>
    <row r="64" spans="1:7" ht="15.75" customHeight="1">
      <c r="A64" s="4"/>
      <c r="B64" s="12"/>
      <c r="C64" s="13"/>
      <c r="D64" s="14"/>
      <c r="E64" s="14"/>
      <c r="F64" s="14"/>
      <c r="G64" s="14"/>
    </row>
    <row r="65" spans="1:7" ht="16.5" customHeight="1">
      <c r="A65" s="4"/>
      <c r="B65" s="26" t="s">
        <v>59</v>
      </c>
      <c r="C65" s="26"/>
      <c r="D65" s="26"/>
      <c r="E65" s="26"/>
      <c r="F65" s="26"/>
      <c r="G65" s="26"/>
    </row>
    <row r="66" spans="1:7" ht="16.5" customHeight="1">
      <c r="A66" s="4"/>
      <c r="B66" s="20" t="s">
        <v>16</v>
      </c>
      <c r="C66" s="19"/>
      <c r="D66" s="19"/>
      <c r="E66" s="19"/>
      <c r="F66" s="19"/>
      <c r="G66" s="19"/>
    </row>
    <row r="67" spans="1:9" ht="16.5" customHeight="1">
      <c r="A67" s="4"/>
      <c r="B67" s="21" t="s">
        <v>33</v>
      </c>
      <c r="C67" s="15" t="s">
        <v>34</v>
      </c>
      <c r="D67" s="16">
        <v>33249</v>
      </c>
      <c r="E67" s="16">
        <v>8348</v>
      </c>
      <c r="F67" s="16">
        <f>E67-D67</f>
        <v>-24901</v>
      </c>
      <c r="G67" s="16">
        <f>IF(D67=0,0,E67/D67)*100</f>
        <v>25.107522030737766</v>
      </c>
      <c r="H67" s="1">
        <v>33249</v>
      </c>
      <c r="I67" s="1">
        <v>8348</v>
      </c>
    </row>
    <row r="68" spans="1:9" ht="16.5" customHeight="1">
      <c r="A68" s="4"/>
      <c r="B68" s="21" t="s">
        <v>39</v>
      </c>
      <c r="C68" s="15" t="s">
        <v>40</v>
      </c>
      <c r="D68" s="16">
        <v>33249</v>
      </c>
      <c r="E68" s="16">
        <v>8348</v>
      </c>
      <c r="F68" s="16">
        <f>E68-D68</f>
        <v>-24901</v>
      </c>
      <c r="G68" s="16">
        <f>IF(D68=0,0,E68/D68)*100</f>
        <v>25.107522030737766</v>
      </c>
      <c r="H68" s="1">
        <v>0</v>
      </c>
      <c r="I68" s="1">
        <v>0</v>
      </c>
    </row>
    <row r="69" spans="1:7" ht="15.75" customHeight="1">
      <c r="A69" s="4"/>
      <c r="B69" s="27" t="s">
        <v>45</v>
      </c>
      <c r="C69" s="27"/>
      <c r="D69" s="16">
        <f>SUM(H67:H68)</f>
        <v>33249</v>
      </c>
      <c r="E69" s="16">
        <f>SUM(I67:I68)</f>
        <v>8348</v>
      </c>
      <c r="F69" s="16">
        <f>E69-D69</f>
        <v>-24901</v>
      </c>
      <c r="G69" s="16">
        <f>IF(D69=0,0,E69/D69)*100</f>
        <v>25.107522030737766</v>
      </c>
    </row>
    <row r="70" spans="1:7" ht="15.75" customHeight="1">
      <c r="A70" s="4"/>
      <c r="B70" s="12"/>
      <c r="C70" s="13"/>
      <c r="D70" s="14"/>
      <c r="E70" s="14"/>
      <c r="F70" s="14"/>
      <c r="G70" s="14"/>
    </row>
    <row r="71" spans="1:7" ht="15.75" customHeight="1">
      <c r="A71" s="4"/>
      <c r="B71" s="27" t="s">
        <v>60</v>
      </c>
      <c r="C71" s="27"/>
      <c r="D71" s="16">
        <f>SUM(D69)</f>
        <v>33249</v>
      </c>
      <c r="E71" s="16">
        <f>SUM(E69)</f>
        <v>8348</v>
      </c>
      <c r="F71" s="16">
        <f>E71-D71</f>
        <v>-24901</v>
      </c>
      <c r="G71" s="16">
        <f>IF(D71=0,0,E71/D71)*100</f>
        <v>25.107522030737766</v>
      </c>
    </row>
    <row r="72" spans="1:7" ht="15.75" customHeight="1">
      <c r="A72" s="4"/>
      <c r="B72" s="12"/>
      <c r="C72" s="13"/>
      <c r="D72" s="14"/>
      <c r="E72" s="14"/>
      <c r="F72" s="14"/>
      <c r="G72" s="14"/>
    </row>
    <row r="73" spans="1:7" ht="15.75" customHeight="1">
      <c r="A73" s="4"/>
      <c r="B73" s="27" t="s">
        <v>61</v>
      </c>
      <c r="C73" s="27"/>
      <c r="D73" s="16">
        <f>SUM(D63,D71)</f>
        <v>35249</v>
      </c>
      <c r="E73" s="16">
        <f>SUM(E63,E71)</f>
        <v>8348</v>
      </c>
      <c r="F73" s="16">
        <f>E73-D73</f>
        <v>-26901</v>
      </c>
      <c r="G73" s="16">
        <f>IF(D73=0,0,E73/D73)*100</f>
        <v>23.68294136003858</v>
      </c>
    </row>
    <row r="74" spans="1:7" ht="15.75" customHeight="1">
      <c r="A74" s="4"/>
      <c r="B74" s="12"/>
      <c r="C74" s="13"/>
      <c r="D74" s="14"/>
      <c r="E74" s="14"/>
      <c r="F74" s="14"/>
      <c r="G74" s="14"/>
    </row>
    <row r="75" spans="1:7" ht="15.75" customHeight="1">
      <c r="A75" s="4"/>
      <c r="B75" s="27" t="s">
        <v>62</v>
      </c>
      <c r="C75" s="27"/>
      <c r="D75" s="16">
        <f>SUM(D53,D73)</f>
        <v>39549</v>
      </c>
      <c r="E75" s="16">
        <f>SUM(E53,E73)</f>
        <v>37672</v>
      </c>
      <c r="F75" s="16">
        <f>E75-D75</f>
        <v>-1877</v>
      </c>
      <c r="G75" s="16">
        <f>IF(D75=0,0,E75/D75)*100</f>
        <v>95.25398872285014</v>
      </c>
    </row>
    <row r="76" spans="1:7" ht="16.5" customHeight="1">
      <c r="A76" s="4"/>
      <c r="B76" s="12"/>
      <c r="C76" s="13"/>
      <c r="D76" s="14"/>
      <c r="E76" s="14"/>
      <c r="F76" s="14"/>
      <c r="G76" s="14"/>
    </row>
    <row r="77" spans="1:7" ht="16.5" customHeight="1">
      <c r="A77" s="4"/>
      <c r="B77" s="12"/>
      <c r="C77" s="13"/>
      <c r="D77" s="14"/>
      <c r="E77" s="14"/>
      <c r="F77" s="14"/>
      <c r="G77" s="14"/>
    </row>
    <row r="78" spans="1:7" ht="16.5" customHeight="1">
      <c r="A78" s="4"/>
      <c r="B78" s="24" t="s">
        <v>63</v>
      </c>
      <c r="C78" s="24"/>
      <c r="D78" s="24"/>
      <c r="E78" s="24"/>
      <c r="F78" s="24"/>
      <c r="G78" s="24"/>
    </row>
    <row r="79" spans="1:7" ht="16.5" customHeight="1">
      <c r="A79" s="4"/>
      <c r="B79" s="25" t="s">
        <v>64</v>
      </c>
      <c r="C79" s="25"/>
      <c r="D79" s="25"/>
      <c r="E79" s="25"/>
      <c r="F79" s="25"/>
      <c r="G79" s="25"/>
    </row>
    <row r="80" spans="1:7" ht="16.5" customHeight="1">
      <c r="A80" s="4"/>
      <c r="B80" s="26" t="s">
        <v>65</v>
      </c>
      <c r="C80" s="26"/>
      <c r="D80" s="26"/>
      <c r="E80" s="26"/>
      <c r="F80" s="26"/>
      <c r="G80" s="26"/>
    </row>
    <row r="81" spans="1:7" ht="16.5" customHeight="1">
      <c r="A81" s="4"/>
      <c r="B81" s="20" t="s">
        <v>16</v>
      </c>
      <c r="C81" s="19"/>
      <c r="D81" s="19"/>
      <c r="E81" s="19"/>
      <c r="F81" s="19"/>
      <c r="G81" s="19"/>
    </row>
    <row r="82" spans="1:9" ht="16.5" customHeight="1">
      <c r="A82" s="4"/>
      <c r="B82" s="21" t="s">
        <v>33</v>
      </c>
      <c r="C82" s="15" t="s">
        <v>34</v>
      </c>
      <c r="D82" s="16">
        <v>400</v>
      </c>
      <c r="E82" s="16">
        <v>0</v>
      </c>
      <c r="F82" s="16">
        <f>E82-D82</f>
        <v>-400</v>
      </c>
      <c r="G82" s="16">
        <f>IF(D82=0,0,E82/D82)*100</f>
        <v>0</v>
      </c>
      <c r="H82" s="1">
        <v>400</v>
      </c>
      <c r="I82" s="1">
        <v>0</v>
      </c>
    </row>
    <row r="83" spans="1:9" ht="16.5" customHeight="1">
      <c r="A83" s="4"/>
      <c r="B83" s="21" t="s">
        <v>39</v>
      </c>
      <c r="C83" s="15" t="s">
        <v>40</v>
      </c>
      <c r="D83" s="16">
        <v>400</v>
      </c>
      <c r="E83" s="16">
        <v>0</v>
      </c>
      <c r="F83" s="16">
        <f>E83-D83</f>
        <v>-400</v>
      </c>
      <c r="G83" s="16">
        <f>IF(D83=0,0,E83/D83)*100</f>
        <v>0</v>
      </c>
      <c r="H83" s="1">
        <v>0</v>
      </c>
      <c r="I83" s="1">
        <v>0</v>
      </c>
    </row>
    <row r="84" spans="1:7" ht="15.75" customHeight="1">
      <c r="A84" s="4"/>
      <c r="B84" s="27" t="s">
        <v>45</v>
      </c>
      <c r="C84" s="27"/>
      <c r="D84" s="16">
        <f>SUM(H82:H83)</f>
        <v>400</v>
      </c>
      <c r="E84" s="16">
        <f>SUM(I82:I83)</f>
        <v>0</v>
      </c>
      <c r="F84" s="16">
        <f>E84-D84</f>
        <v>-400</v>
      </c>
      <c r="G84" s="16">
        <f>IF(D84=0,0,E84/D84)*100</f>
        <v>0</v>
      </c>
    </row>
    <row r="85" spans="1:7" ht="15.75" customHeight="1">
      <c r="A85" s="4"/>
      <c r="B85" s="12"/>
      <c r="C85" s="13"/>
      <c r="D85" s="14"/>
      <c r="E85" s="14"/>
      <c r="F85" s="14"/>
      <c r="G85" s="14"/>
    </row>
    <row r="86" spans="1:7" ht="15.75" customHeight="1">
      <c r="A86" s="4"/>
      <c r="B86" s="27" t="s">
        <v>66</v>
      </c>
      <c r="C86" s="27"/>
      <c r="D86" s="16">
        <f>SUM(D84)</f>
        <v>400</v>
      </c>
      <c r="E86" s="16">
        <f>SUM(E84)</f>
        <v>0</v>
      </c>
      <c r="F86" s="16">
        <f>E86-D86</f>
        <v>-400</v>
      </c>
      <c r="G86" s="16">
        <f>IF(D86=0,0,E86/D86)*100</f>
        <v>0</v>
      </c>
    </row>
    <row r="87" spans="1:7" ht="15.75" customHeight="1">
      <c r="A87" s="4"/>
      <c r="B87" s="12"/>
      <c r="C87" s="13"/>
      <c r="D87" s="14"/>
      <c r="E87" s="14"/>
      <c r="F87" s="14"/>
      <c r="G87" s="14"/>
    </row>
    <row r="88" spans="1:7" ht="15.75" customHeight="1">
      <c r="A88" s="4"/>
      <c r="B88" s="27" t="s">
        <v>67</v>
      </c>
      <c r="C88" s="27"/>
      <c r="D88" s="16">
        <f>SUM(D86)</f>
        <v>400</v>
      </c>
      <c r="E88" s="16">
        <f>SUM(E86)</f>
        <v>0</v>
      </c>
      <c r="F88" s="16">
        <f>E88-D88</f>
        <v>-400</v>
      </c>
      <c r="G88" s="16">
        <f>IF(D88=0,0,E88/D88)*100</f>
        <v>0</v>
      </c>
    </row>
    <row r="89" spans="1:7" ht="15.75" customHeight="1">
      <c r="A89" s="4"/>
      <c r="B89" s="12"/>
      <c r="C89" s="13"/>
      <c r="D89" s="14"/>
      <c r="E89" s="14"/>
      <c r="F89" s="14"/>
      <c r="G89" s="14"/>
    </row>
    <row r="90" spans="1:7" ht="15.75" customHeight="1">
      <c r="A90" s="4"/>
      <c r="B90" s="27" t="s">
        <v>68</v>
      </c>
      <c r="C90" s="27"/>
      <c r="D90" s="16">
        <f>SUM(D88)</f>
        <v>400</v>
      </c>
      <c r="E90" s="16">
        <f>SUM(E88)</f>
        <v>0</v>
      </c>
      <c r="F90" s="16">
        <f>E90-D90</f>
        <v>-400</v>
      </c>
      <c r="G90" s="16">
        <f>IF(D90=0,0,E90/D90)*100</f>
        <v>0</v>
      </c>
    </row>
    <row r="91" spans="1:7" ht="16.5" customHeight="1">
      <c r="A91" s="4"/>
      <c r="B91" s="12"/>
      <c r="C91" s="13"/>
      <c r="D91" s="14"/>
      <c r="E91" s="14"/>
      <c r="F91" s="14"/>
      <c r="G91" s="14"/>
    </row>
    <row r="92" spans="1:7" ht="16.5" customHeight="1">
      <c r="A92" s="4"/>
      <c r="B92" s="12"/>
      <c r="C92" s="13"/>
      <c r="D92" s="14"/>
      <c r="E92" s="14"/>
      <c r="F92" s="14"/>
      <c r="G92" s="14"/>
    </row>
    <row r="93" spans="1:7" ht="16.5" customHeight="1">
      <c r="A93" s="4"/>
      <c r="B93" s="12"/>
      <c r="C93" s="13"/>
      <c r="D93" s="14"/>
      <c r="E93" s="14"/>
      <c r="F93" s="14"/>
      <c r="G93" s="14"/>
    </row>
    <row r="94" spans="1:7" ht="16.5" customHeight="1">
      <c r="A94" s="4"/>
      <c r="B94" s="17"/>
      <c r="C94" s="13" t="s">
        <v>9</v>
      </c>
      <c r="D94" s="16">
        <f>SUM(D32,D75,D90)</f>
        <v>79137</v>
      </c>
      <c r="E94" s="16">
        <f>SUM(E32,E75,E90)</f>
        <v>46007</v>
      </c>
      <c r="F94" s="16">
        <f>E94-D94</f>
        <v>-33130</v>
      </c>
      <c r="G94" s="16">
        <f>IF(D94=0,0,E94/D94)*100</f>
        <v>58.13589092333549</v>
      </c>
    </row>
  </sheetData>
  <sheetProtection selectLockedCells="1" selectUnlockedCells="1"/>
  <mergeCells count="34">
    <mergeCell ref="B84:C84"/>
    <mergeCell ref="B86:C86"/>
    <mergeCell ref="B88:C88"/>
    <mergeCell ref="B90:C90"/>
    <mergeCell ref="B71:C71"/>
    <mergeCell ref="B73:C73"/>
    <mergeCell ref="B75:C75"/>
    <mergeCell ref="B78:G78"/>
    <mergeCell ref="B79:G79"/>
    <mergeCell ref="B80:G80"/>
    <mergeCell ref="B55:G55"/>
    <mergeCell ref="B56:G56"/>
    <mergeCell ref="B61:C61"/>
    <mergeCell ref="B63:C63"/>
    <mergeCell ref="B65:G65"/>
    <mergeCell ref="B69:C69"/>
    <mergeCell ref="B41:C41"/>
    <mergeCell ref="B43:C43"/>
    <mergeCell ref="B45:G45"/>
    <mergeCell ref="B49:C49"/>
    <mergeCell ref="B51:C51"/>
    <mergeCell ref="B53:C53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" right="0.7" top="0.75" bottom="0.75" header="0.5118055555555555" footer="0.5118055555555555"/>
  <pageSetup fitToHeight="1" fitToWidth="1" horizontalDpi="300" verticalDpi="3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cp:lastPrinted>2021-04-27T12:29:41Z</cp:lastPrinted>
  <dcterms:modified xsi:type="dcterms:W3CDTF">2021-04-27T12:29:45Z</dcterms:modified>
  <cp:category/>
  <cp:version/>
  <cp:contentType/>
  <cp:contentStatus/>
</cp:coreProperties>
</file>