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<sst xmlns="http://schemas.openxmlformats.org/spreadsheetml/2006/main" count="83" uniqueCount="65">
  <si>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</si>
  <si>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</si>
  <si>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</si>
  <si>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</si>
  <si>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</si>
  <si>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</si>
  <si>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</si>
  <si>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</si>
  <si>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</si>
  <si>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Всичко:</t>
  </si>
  <si>
    <t xml:space="preserve"> Бланка стойностни показатели: Разход - Тримесечен отчет</t>
  </si>
  <si>
    <t>км. с. Кладенец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</si>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</sst>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42578125" style="1" customWidth="1"/>
    <col min="2" max="2" width="70.57421875" style="1" customWidth="1"/>
    <col min="3" max="3" width="12.57421875" style="1" customWidth="1"/>
    <col min="4" max="7" width="20.57421875" style="1" customWidth="1"/>
    <col min="8" max="9" width="9.140625" style="1" hidden="1" customWidth="1"/>
    <col min="10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/>
      <c r="B2" s="22" t="s">
        <v>10</v>
      </c>
      <c r="C2" s="22"/>
      <c r="D2" s="22"/>
      <c r="E2" s="22"/>
      <c r="F2" s="22"/>
      <c r="G2" s="22"/>
    </row>
    <row r="3" spans="1:7" s="5" customFormat="1" ht="18" customHeight="1">
      <c r="A3" s="18">
        <v>1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2021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IF(A3=1,"Първо",IF(A3=2,"Второ",IF(A3=3,"Трето",IF(A3=4,"Четвърто","Грешка"))))</f>
        <v>Първо</v>
      </c>
      <c r="G5" s="9"/>
    </row>
    <row r="6" spans="1:7" ht="28.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7"/>
      <c r="C7" s="17"/>
      <c r="D7" s="17"/>
      <c r="E7" s="17"/>
      <c r="F7" s="17"/>
      <c r="G7" s="17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10018</v>
      </c>
      <c r="E12" s="16">
        <v>1931</v>
      </c>
      <c r="F12" s="16">
        <f aca="true" t="shared" si="0" ref="F12:F28">E12-D12</f>
        <v>-8087</v>
      </c>
      <c r="G12" s="16">
        <f aca="true" t="shared" si="1" ref="G12:G28">IF(D12=0,0,E12/D12)*100</f>
        <v>19.275304451986425</v>
      </c>
      <c r="H12" s="1">
        <v>10018</v>
      </c>
      <c r="I12" s="1">
        <v>1931</v>
      </c>
    </row>
    <row r="13" spans="1:9" ht="16.5" customHeight="1">
      <c r="A13" s="4"/>
      <c r="B13" s="21" t="s">
        <v>19</v>
      </c>
      <c r="C13" s="15" t="s">
        <v>20</v>
      </c>
      <c r="D13" s="16">
        <v>10018</v>
      </c>
      <c r="E13" s="16">
        <v>1931</v>
      </c>
      <c r="F13" s="16">
        <f t="shared" si="0"/>
        <v>-8087</v>
      </c>
      <c r="G13" s="16">
        <f t="shared" si="1"/>
        <v>19.275304451986425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1643</v>
      </c>
      <c r="F14" s="16">
        <f t="shared" si="0"/>
        <v>1643</v>
      </c>
      <c r="G14" s="16">
        <f t="shared" si="1"/>
        <v>0</v>
      </c>
      <c r="H14" s="1">
        <v>0</v>
      </c>
      <c r="I14" s="1">
        <v>1643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66</v>
      </c>
      <c r="F15" s="16">
        <f t="shared" si="0"/>
        <v>66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1505</v>
      </c>
      <c r="F16" s="16">
        <f t="shared" si="0"/>
        <v>1505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0</v>
      </c>
      <c r="E17" s="16">
        <v>72</v>
      </c>
      <c r="F17" s="16">
        <f t="shared" si="0"/>
        <v>72</v>
      </c>
      <c r="G17" s="16">
        <f t="shared" si="1"/>
        <v>0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1925</v>
      </c>
      <c r="E18" s="16">
        <v>408</v>
      </c>
      <c r="F18" s="16">
        <f t="shared" si="0"/>
        <v>-1517</v>
      </c>
      <c r="G18" s="16">
        <f t="shared" si="1"/>
        <v>21.194805194805195</v>
      </c>
      <c r="H18" s="1">
        <v>1925</v>
      </c>
      <c r="I18" s="1">
        <v>408</v>
      </c>
    </row>
    <row r="19" spans="1:9" ht="16.5" customHeight="1">
      <c r="A19" s="4"/>
      <c r="B19" s="21" t="s">
        <v>31</v>
      </c>
      <c r="C19" s="15" t="s">
        <v>32</v>
      </c>
      <c r="D19" s="16">
        <v>1925</v>
      </c>
      <c r="E19" s="16">
        <v>241</v>
      </c>
      <c r="F19" s="16">
        <f t="shared" si="0"/>
        <v>-1684</v>
      </c>
      <c r="G19" s="16">
        <f t="shared" si="1"/>
        <v>12.519480519480519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0</v>
      </c>
      <c r="E20" s="16">
        <v>109</v>
      </c>
      <c r="F20" s="16">
        <f t="shared" si="0"/>
        <v>109</v>
      </c>
      <c r="G20" s="16">
        <f t="shared" si="1"/>
        <v>0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0</v>
      </c>
      <c r="E21" s="16">
        <v>58</v>
      </c>
      <c r="F21" s="16">
        <f t="shared" si="0"/>
        <v>58</v>
      </c>
      <c r="G21" s="16">
        <f t="shared" si="1"/>
        <v>0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2020</v>
      </c>
      <c r="E22" s="16">
        <v>201</v>
      </c>
      <c r="F22" s="16">
        <f t="shared" si="0"/>
        <v>-1819</v>
      </c>
      <c r="G22" s="16">
        <f t="shared" si="1"/>
        <v>9.950495049504951</v>
      </c>
      <c r="H22" s="1">
        <v>2020</v>
      </c>
      <c r="I22" s="1">
        <v>201</v>
      </c>
    </row>
    <row r="23" spans="1:9" ht="16.5" customHeight="1">
      <c r="A23" s="4"/>
      <c r="B23" s="21" t="s">
        <v>39</v>
      </c>
      <c r="C23" s="15" t="s">
        <v>40</v>
      </c>
      <c r="D23" s="16">
        <v>200</v>
      </c>
      <c r="E23" s="16">
        <v>0</v>
      </c>
      <c r="F23" s="16">
        <f t="shared" si="0"/>
        <v>-200</v>
      </c>
      <c r="G23" s="16">
        <f t="shared" si="1"/>
        <v>0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150</v>
      </c>
      <c r="E24" s="16">
        <v>42</v>
      </c>
      <c r="F24" s="16">
        <f t="shared" si="0"/>
        <v>-108</v>
      </c>
      <c r="G24" s="16">
        <f t="shared" si="1"/>
        <v>28.000000000000004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520</v>
      </c>
      <c r="E25" s="16">
        <v>159</v>
      </c>
      <c r="F25" s="16">
        <f t="shared" si="0"/>
        <v>-361</v>
      </c>
      <c r="G25" s="16">
        <f t="shared" si="1"/>
        <v>30.57692307692308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950</v>
      </c>
      <c r="E26" s="16">
        <v>0</v>
      </c>
      <c r="F26" s="16">
        <f t="shared" si="0"/>
        <v>-950</v>
      </c>
      <c r="G26" s="16">
        <f t="shared" si="1"/>
        <v>0</v>
      </c>
      <c r="H26" s="1">
        <v>0</v>
      </c>
      <c r="I26" s="1">
        <v>0</v>
      </c>
    </row>
    <row r="27" spans="1:9" ht="16.5" customHeight="1">
      <c r="A27" s="4"/>
      <c r="B27" s="21" t="s">
        <v>47</v>
      </c>
      <c r="C27" s="15" t="s">
        <v>48</v>
      </c>
      <c r="D27" s="16">
        <v>200</v>
      </c>
      <c r="E27" s="16">
        <v>0</v>
      </c>
      <c r="F27" s="16">
        <f t="shared" si="0"/>
        <v>-200</v>
      </c>
      <c r="G27" s="16">
        <f t="shared" si="1"/>
        <v>0</v>
      </c>
      <c r="H27" s="1">
        <v>0</v>
      </c>
      <c r="I27" s="1">
        <v>0</v>
      </c>
    </row>
    <row r="28" spans="1:7" ht="15.75" customHeight="1">
      <c r="A28" s="4"/>
      <c r="B28" s="27" t="s">
        <v>49</v>
      </c>
      <c r="C28" s="27"/>
      <c r="D28" s="16">
        <f>SUM(H12:H27)</f>
        <v>13963</v>
      </c>
      <c r="E28" s="16">
        <f>SUM(I12:I27)</f>
        <v>4183</v>
      </c>
      <c r="F28" s="16">
        <f t="shared" si="0"/>
        <v>-9780</v>
      </c>
      <c r="G28" s="16">
        <f t="shared" si="1"/>
        <v>29.957745470171165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50</v>
      </c>
      <c r="C30" s="27"/>
      <c r="D30" s="16">
        <f>SUM(D28)</f>
        <v>13963</v>
      </c>
      <c r="E30" s="16">
        <f>SUM(E28)</f>
        <v>4183</v>
      </c>
      <c r="F30" s="16">
        <f>E30-D30</f>
        <v>-9780</v>
      </c>
      <c r="G30" s="16">
        <f>IF(D30=0,0,E30/D30)*100</f>
        <v>29.957745470171165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51</v>
      </c>
      <c r="C32" s="27"/>
      <c r="D32" s="16">
        <f>SUM(D30)</f>
        <v>13963</v>
      </c>
      <c r="E32" s="16">
        <f>SUM(E30)</f>
        <v>4183</v>
      </c>
      <c r="F32" s="16">
        <f>E32-D32</f>
        <v>-9780</v>
      </c>
      <c r="G32" s="16">
        <f>IF(D32=0,0,E32/D32)*100</f>
        <v>29.957745470171165</v>
      </c>
    </row>
    <row r="33" spans="1:7" ht="15.75" customHeight="1">
      <c r="A33" s="4"/>
      <c r="B33" s="12"/>
      <c r="C33" s="13"/>
      <c r="D33" s="14"/>
      <c r="E33" s="14"/>
      <c r="F33" s="14"/>
      <c r="G33" s="14"/>
    </row>
    <row r="34" spans="1:7" ht="15.75" customHeight="1">
      <c r="A34" s="4"/>
      <c r="B34" s="27" t="s">
        <v>52</v>
      </c>
      <c r="C34" s="27"/>
      <c r="D34" s="16">
        <f>SUM(D32)</f>
        <v>13963</v>
      </c>
      <c r="E34" s="16">
        <f>SUM(E32)</f>
        <v>4183</v>
      </c>
      <c r="F34" s="16">
        <f>E34-D34</f>
        <v>-9780</v>
      </c>
      <c r="G34" s="16">
        <f>IF(D34=0,0,E34/D34)*100</f>
        <v>29.957745470171165</v>
      </c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12"/>
      <c r="C36" s="13"/>
      <c r="D36" s="14"/>
      <c r="E36" s="14"/>
      <c r="F36" s="14"/>
      <c r="G36" s="14"/>
    </row>
    <row r="37" spans="1:7" ht="16.5" customHeight="1">
      <c r="A37" s="4"/>
      <c r="B37" s="24" t="s">
        <v>53</v>
      </c>
      <c r="C37" s="24"/>
      <c r="D37" s="24"/>
      <c r="E37" s="24"/>
      <c r="F37" s="24"/>
      <c r="G37" s="24"/>
    </row>
    <row r="38" spans="1:7" ht="16.5" customHeight="1">
      <c r="A38" s="4"/>
      <c r="B38" s="25" t="s">
        <v>54</v>
      </c>
      <c r="C38" s="25"/>
      <c r="D38" s="25"/>
      <c r="E38" s="25"/>
      <c r="F38" s="25"/>
      <c r="G38" s="25"/>
    </row>
    <row r="39" spans="1:7" ht="16.5" customHeight="1">
      <c r="A39" s="4"/>
      <c r="B39" s="26" t="s">
        <v>55</v>
      </c>
      <c r="C39" s="26"/>
      <c r="D39" s="26"/>
      <c r="E39" s="26"/>
      <c r="F39" s="26"/>
      <c r="G39" s="26"/>
    </row>
    <row r="40" spans="1:7" ht="16.5" customHeight="1">
      <c r="A40" s="4"/>
      <c r="B40" s="20" t="s">
        <v>16</v>
      </c>
      <c r="C40" s="19"/>
      <c r="D40" s="19"/>
      <c r="E40" s="19"/>
      <c r="F40" s="19"/>
      <c r="G40" s="19"/>
    </row>
    <row r="41" spans="1:9" ht="16.5" customHeight="1">
      <c r="A41" s="4"/>
      <c r="B41" s="21" t="s">
        <v>37</v>
      </c>
      <c r="C41" s="15" t="s">
        <v>38</v>
      </c>
      <c r="D41" s="16">
        <v>1500</v>
      </c>
      <c r="E41" s="16">
        <v>620</v>
      </c>
      <c r="F41" s="16">
        <f>E41-D41</f>
        <v>-880</v>
      </c>
      <c r="G41" s="16">
        <f>IF(D41=0,0,E41/D41)*100</f>
        <v>41.333333333333336</v>
      </c>
      <c r="H41" s="1">
        <v>1500</v>
      </c>
      <c r="I41" s="1">
        <v>620</v>
      </c>
    </row>
    <row r="42" spans="1:9" ht="16.5" customHeight="1">
      <c r="A42" s="4"/>
      <c r="B42" s="21" t="s">
        <v>41</v>
      </c>
      <c r="C42" s="15" t="s">
        <v>42</v>
      </c>
      <c r="D42" s="16">
        <v>1500</v>
      </c>
      <c r="E42" s="16">
        <v>620</v>
      </c>
      <c r="F42" s="16">
        <f>E42-D42</f>
        <v>-880</v>
      </c>
      <c r="G42" s="16">
        <f>IF(D42=0,0,E42/D42)*100</f>
        <v>41.333333333333336</v>
      </c>
      <c r="H42" s="1">
        <v>0</v>
      </c>
      <c r="I42" s="1">
        <v>0</v>
      </c>
    </row>
    <row r="43" spans="1:7" ht="15.75" customHeight="1">
      <c r="A43" s="4"/>
      <c r="B43" s="27" t="s">
        <v>49</v>
      </c>
      <c r="C43" s="27"/>
      <c r="D43" s="16">
        <f>SUM(H41:H42)</f>
        <v>1500</v>
      </c>
      <c r="E43" s="16">
        <f>SUM(I41:I42)</f>
        <v>620</v>
      </c>
      <c r="F43" s="16">
        <f>E43-D43</f>
        <v>-880</v>
      </c>
      <c r="G43" s="16">
        <f>IF(D43=0,0,E43/D43)*100</f>
        <v>41.333333333333336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56</v>
      </c>
      <c r="C45" s="27"/>
      <c r="D45" s="16">
        <f>SUM(D43)</f>
        <v>1500</v>
      </c>
      <c r="E45" s="16">
        <f>SUM(E43)</f>
        <v>620</v>
      </c>
      <c r="F45" s="16">
        <f>E45-D45</f>
        <v>-880</v>
      </c>
      <c r="G45" s="16">
        <f>IF(D45=0,0,E45/D45)*100</f>
        <v>41.333333333333336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57</v>
      </c>
      <c r="C47" s="27"/>
      <c r="D47" s="16">
        <f>SUM(D45)</f>
        <v>1500</v>
      </c>
      <c r="E47" s="16">
        <f>SUM(E45)</f>
        <v>620</v>
      </c>
      <c r="F47" s="16">
        <f>E47-D47</f>
        <v>-880</v>
      </c>
      <c r="G47" s="16">
        <f>IF(D47=0,0,E47/D47)*100</f>
        <v>41.333333333333336</v>
      </c>
    </row>
    <row r="48" spans="1:7" ht="15.7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25" t="s">
        <v>58</v>
      </c>
      <c r="C49" s="25"/>
      <c r="D49" s="25"/>
      <c r="E49" s="25"/>
      <c r="F49" s="25"/>
      <c r="G49" s="25"/>
    </row>
    <row r="50" spans="1:7" ht="16.5" customHeight="1">
      <c r="A50" s="4"/>
      <c r="B50" s="26" t="s">
        <v>59</v>
      </c>
      <c r="C50" s="26"/>
      <c r="D50" s="26"/>
      <c r="E50" s="26"/>
      <c r="F50" s="26"/>
      <c r="G50" s="26"/>
    </row>
    <row r="51" spans="1:7" ht="16.5" customHeight="1">
      <c r="A51" s="4"/>
      <c r="B51" s="20" t="s">
        <v>16</v>
      </c>
      <c r="C51" s="19"/>
      <c r="D51" s="19"/>
      <c r="E51" s="19"/>
      <c r="F51" s="19"/>
      <c r="G51" s="19"/>
    </row>
    <row r="52" spans="1:9" ht="16.5" customHeight="1">
      <c r="A52" s="4"/>
      <c r="B52" s="21" t="s">
        <v>37</v>
      </c>
      <c r="C52" s="15" t="s">
        <v>38</v>
      </c>
      <c r="D52" s="16">
        <v>1200</v>
      </c>
      <c r="E52" s="16">
        <v>0</v>
      </c>
      <c r="F52" s="16">
        <f>E52-D52</f>
        <v>-1200</v>
      </c>
      <c r="G52" s="16">
        <f>IF(D52=0,0,E52/D52)*100</f>
        <v>0</v>
      </c>
      <c r="H52" s="1">
        <v>1200</v>
      </c>
      <c r="I52" s="1">
        <v>0</v>
      </c>
    </row>
    <row r="53" spans="1:9" ht="16.5" customHeight="1">
      <c r="A53" s="4"/>
      <c r="B53" s="21" t="s">
        <v>43</v>
      </c>
      <c r="C53" s="15" t="s">
        <v>44</v>
      </c>
      <c r="D53" s="16">
        <v>1200</v>
      </c>
      <c r="E53" s="16">
        <v>0</v>
      </c>
      <c r="F53" s="16">
        <f>E53-D53</f>
        <v>-1200</v>
      </c>
      <c r="G53" s="16">
        <f>IF(D53=0,0,E53/D53)*100</f>
        <v>0</v>
      </c>
      <c r="H53" s="1">
        <v>0</v>
      </c>
      <c r="I53" s="1">
        <v>0</v>
      </c>
    </row>
    <row r="54" spans="1:7" ht="15.75" customHeight="1">
      <c r="A54" s="4"/>
      <c r="B54" s="27" t="s">
        <v>49</v>
      </c>
      <c r="C54" s="27"/>
      <c r="D54" s="16">
        <f>SUM(H52:H53)</f>
        <v>1200</v>
      </c>
      <c r="E54" s="16">
        <f>SUM(I52:I53)</f>
        <v>0</v>
      </c>
      <c r="F54" s="16">
        <f>E54-D54</f>
        <v>-1200</v>
      </c>
      <c r="G54" s="16">
        <f>IF(D54=0,0,E54/D54)*100</f>
        <v>0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5.75" customHeight="1">
      <c r="A56" s="4"/>
      <c r="B56" s="27" t="s">
        <v>60</v>
      </c>
      <c r="C56" s="27"/>
      <c r="D56" s="16">
        <f>SUM(D54)</f>
        <v>1200</v>
      </c>
      <c r="E56" s="16">
        <f>SUM(E54)</f>
        <v>0</v>
      </c>
      <c r="F56" s="16">
        <f>E56-D56</f>
        <v>-1200</v>
      </c>
      <c r="G56" s="16">
        <f>IF(D56=0,0,E56/D56)*100</f>
        <v>0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6.5" customHeight="1">
      <c r="A58" s="4"/>
      <c r="B58" s="26" t="s">
        <v>61</v>
      </c>
      <c r="C58" s="26"/>
      <c r="D58" s="26"/>
      <c r="E58" s="26"/>
      <c r="F58" s="26"/>
      <c r="G58" s="26"/>
    </row>
    <row r="59" spans="1:7" ht="16.5" customHeight="1">
      <c r="A59" s="4"/>
      <c r="B59" s="20" t="s">
        <v>16</v>
      </c>
      <c r="C59" s="19"/>
      <c r="D59" s="19"/>
      <c r="E59" s="19"/>
      <c r="F59" s="19"/>
      <c r="G59" s="19"/>
    </row>
    <row r="60" spans="1:9" ht="16.5" customHeight="1">
      <c r="A60" s="4"/>
      <c r="B60" s="21" t="s">
        <v>37</v>
      </c>
      <c r="C60" s="15" t="s">
        <v>38</v>
      </c>
      <c r="D60" s="16">
        <v>7263</v>
      </c>
      <c r="E60" s="16">
        <v>1988</v>
      </c>
      <c r="F60" s="16">
        <f>E60-D60</f>
        <v>-5275</v>
      </c>
      <c r="G60" s="16">
        <f>IF(D60=0,0,E60/D60)*100</f>
        <v>27.371609527743356</v>
      </c>
      <c r="H60" s="1">
        <v>7263</v>
      </c>
      <c r="I60" s="1">
        <v>1988</v>
      </c>
    </row>
    <row r="61" spans="1:9" ht="16.5" customHeight="1">
      <c r="A61" s="4"/>
      <c r="B61" s="21" t="s">
        <v>43</v>
      </c>
      <c r="C61" s="15" t="s">
        <v>44</v>
      </c>
      <c r="D61" s="16">
        <v>7263</v>
      </c>
      <c r="E61" s="16">
        <v>1988</v>
      </c>
      <c r="F61" s="16">
        <f>E61-D61</f>
        <v>-5275</v>
      </c>
      <c r="G61" s="16">
        <f>IF(D61=0,0,E61/D61)*100</f>
        <v>27.371609527743356</v>
      </c>
      <c r="H61" s="1">
        <v>0</v>
      </c>
      <c r="I61" s="1">
        <v>0</v>
      </c>
    </row>
    <row r="62" spans="1:7" ht="15.75" customHeight="1">
      <c r="A62" s="4"/>
      <c r="B62" s="27" t="s">
        <v>49</v>
      </c>
      <c r="C62" s="27"/>
      <c r="D62" s="16">
        <f>SUM(H60:H61)</f>
        <v>7263</v>
      </c>
      <c r="E62" s="16">
        <f>SUM(I60:I61)</f>
        <v>1988</v>
      </c>
      <c r="F62" s="16">
        <f>E62-D62</f>
        <v>-5275</v>
      </c>
      <c r="G62" s="16">
        <f>IF(D62=0,0,E62/D62)*100</f>
        <v>27.371609527743356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62</v>
      </c>
      <c r="C64" s="27"/>
      <c r="D64" s="16">
        <f>SUM(D62)</f>
        <v>7263</v>
      </c>
      <c r="E64" s="16">
        <f>SUM(E62)</f>
        <v>1988</v>
      </c>
      <c r="F64" s="16">
        <f>E64-D64</f>
        <v>-5275</v>
      </c>
      <c r="G64" s="16">
        <f>IF(D64=0,0,E64/D64)*100</f>
        <v>27.371609527743356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63</v>
      </c>
      <c r="C66" s="27"/>
      <c r="D66" s="16">
        <f>SUM(D56,D64)</f>
        <v>8463</v>
      </c>
      <c r="E66" s="16">
        <f>SUM(E56,E64)</f>
        <v>1988</v>
      </c>
      <c r="F66" s="16">
        <f>E66-D66</f>
        <v>-6475</v>
      </c>
      <c r="G66" s="16">
        <f>IF(D66=0,0,E66/D66)*100</f>
        <v>23.49048800661704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64</v>
      </c>
      <c r="C68" s="27"/>
      <c r="D68" s="16">
        <f>SUM(D47,D66)</f>
        <v>9963</v>
      </c>
      <c r="E68" s="16">
        <f>SUM(E47,E66)</f>
        <v>2608</v>
      </c>
      <c r="F68" s="16">
        <f>E68-D68</f>
        <v>-7355</v>
      </c>
      <c r="G68" s="16">
        <f>IF(D68=0,0,E68/D68)*100</f>
        <v>26.176854361136204</v>
      </c>
    </row>
    <row r="69" spans="1:7" ht="16.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12"/>
      <c r="C70" s="13"/>
      <c r="D70" s="14"/>
      <c r="E70" s="14"/>
      <c r="F70" s="14"/>
      <c r="G70" s="14"/>
    </row>
    <row r="71" spans="1:7" ht="16.5" customHeight="1">
      <c r="A71" s="4"/>
      <c r="B71" s="12"/>
      <c r="C71" s="13"/>
      <c r="D71" s="14"/>
      <c r="E71" s="14"/>
      <c r="F71" s="14"/>
      <c r="G71" s="14"/>
    </row>
    <row r="72" spans="1:7" ht="16.5" customHeight="1">
      <c r="A72" s="4"/>
      <c r="B72" s="17"/>
      <c r="C72" s="13" t="s">
        <v>9</v>
      </c>
      <c r="D72" s="16">
        <f>SUM(D34,D68)</f>
        <v>23926</v>
      </c>
      <c r="E72" s="16">
        <f>SUM(E34,E68)</f>
        <v>6791</v>
      </c>
      <c r="F72" s="16">
        <f>E72-D72</f>
        <v>-17135</v>
      </c>
      <c r="G72" s="16">
        <f>IF(D72=0,0,E72/D72)*100</f>
        <v>28.38334865836329</v>
      </c>
    </row>
  </sheetData>
  <sheetProtection selectLockedCells="1" selectUnlockedCells="1"/>
  <mergeCells count="24">
    <mergeCell ref="B56:C56"/>
    <mergeCell ref="B58:G58"/>
    <mergeCell ref="B62:C62"/>
    <mergeCell ref="B64:C64"/>
    <mergeCell ref="B66:C66"/>
    <mergeCell ref="B68:C68"/>
    <mergeCell ref="B43:C43"/>
    <mergeCell ref="B45:C45"/>
    <mergeCell ref="B47:C47"/>
    <mergeCell ref="B49:G49"/>
    <mergeCell ref="B50:G50"/>
    <mergeCell ref="B54:C54"/>
    <mergeCell ref="B30:C30"/>
    <mergeCell ref="B32:C32"/>
    <mergeCell ref="B34:C34"/>
    <mergeCell ref="B37:G37"/>
    <mergeCell ref="B38:G38"/>
    <mergeCell ref="B39:G39"/>
    <mergeCell ref="B2:G2"/>
    <mergeCell ref="B3:G3"/>
    <mergeCell ref="B8:G8"/>
    <mergeCell ref="B9:G9"/>
    <mergeCell ref="B10:G10"/>
    <mergeCell ref="B28:C28"/>
  </mergeCells>
  <printOptions/>
  <pageMargins left="0.7" right="0.7" top="0.75" bottom="0.75" header="0.5118055555555555" footer="0.5118055555555555"/>
  <pageSetup fitToHeight="1" fitToWidth="1" horizontalDpi="300" verticalDpi="3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cp:lastPrinted>2021-04-27T12:30:12Z</cp:lastPrinted>
  <dcterms:modified xsi:type="dcterms:W3CDTF">2021-04-27T12:30:15Z</dcterms:modified>
  <cp:category/>
  <cp:version/>
  <cp:contentType/>
  <cp:contentStatus/>
</cp:coreProperties>
</file>