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<sst xmlns="http://schemas.openxmlformats.org/spreadsheetml/2006/main" count="99" uniqueCount="69">
  <si>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</si>
  <si>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</si>
  <si>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</si>
  <si>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</si>
  <si>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</si>
  <si>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</si>
  <si>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</si>
  <si>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</si>
  <si>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</si>
  <si>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Всичко:</t>
  </si>
  <si>
    <t xml:space="preserve"> Бланка стойностни показатели: Разход - Тримесечен отчет</t>
  </si>
  <si>
    <t>км. с. Панайот Волов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</si>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</sst>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#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425781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/>
      <c r="B2" s="22" t="s">
        <v>10</v>
      </c>
      <c r="C2" s="22"/>
      <c r="D2" s="22"/>
      <c r="E2" s="22"/>
      <c r="F2" s="22"/>
      <c r="G2" s="22"/>
    </row>
    <row r="3" spans="1:7" s="5" customFormat="1" ht="18" customHeight="1">
      <c r="A3" s="18">
        <v>1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2021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IF(A3=1,"Първо",IF(A3=2,"Второ",IF(A3=3,"Трето",IF(A3=4,"Четвърто","Грешка"))))</f>
        <v>Първо</v>
      </c>
      <c r="G5" s="9"/>
    </row>
    <row r="6" spans="1:7" ht="28.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7"/>
      <c r="C7" s="17"/>
      <c r="D7" s="17"/>
      <c r="E7" s="17"/>
      <c r="F7" s="17"/>
      <c r="G7" s="17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17000</v>
      </c>
      <c r="E12" s="16">
        <v>3005</v>
      </c>
      <c r="F12" s="16">
        <f aca="true" t="shared" si="0" ref="F12:F26">E12-D12</f>
        <v>-13995</v>
      </c>
      <c r="G12" s="16">
        <f aca="true" t="shared" si="1" ref="G12:G26">IF(D12=0,0,E12/D12)*100</f>
        <v>17.676470588235293</v>
      </c>
      <c r="H12" s="1">
        <v>17000</v>
      </c>
      <c r="I12" s="1">
        <v>3005</v>
      </c>
    </row>
    <row r="13" spans="1:9" ht="16.5" customHeight="1">
      <c r="A13" s="4"/>
      <c r="B13" s="21" t="s">
        <v>19</v>
      </c>
      <c r="C13" s="15" t="s">
        <v>20</v>
      </c>
      <c r="D13" s="16">
        <v>17000</v>
      </c>
      <c r="E13" s="16">
        <v>3005</v>
      </c>
      <c r="F13" s="16">
        <f t="shared" si="0"/>
        <v>-13995</v>
      </c>
      <c r="G13" s="16">
        <f t="shared" si="1"/>
        <v>17.676470588235293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191</v>
      </c>
      <c r="F14" s="16">
        <f t="shared" si="0"/>
        <v>191</v>
      </c>
      <c r="G14" s="16">
        <f t="shared" si="1"/>
        <v>0</v>
      </c>
      <c r="H14" s="1">
        <v>0</v>
      </c>
      <c r="I14" s="1">
        <v>191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99</v>
      </c>
      <c r="F15" s="16">
        <f t="shared" si="0"/>
        <v>99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92</v>
      </c>
      <c r="F16" s="16">
        <f t="shared" si="0"/>
        <v>92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3267</v>
      </c>
      <c r="E17" s="16">
        <v>640</v>
      </c>
      <c r="F17" s="16">
        <f t="shared" si="0"/>
        <v>-2627</v>
      </c>
      <c r="G17" s="16">
        <f t="shared" si="1"/>
        <v>19.589837771655954</v>
      </c>
      <c r="H17" s="1">
        <v>3267</v>
      </c>
      <c r="I17" s="1">
        <v>640</v>
      </c>
    </row>
    <row r="18" spans="1:9" ht="16.5" customHeight="1">
      <c r="A18" s="4"/>
      <c r="B18" s="21" t="s">
        <v>29</v>
      </c>
      <c r="C18" s="15" t="s">
        <v>30</v>
      </c>
      <c r="D18" s="16">
        <v>3267</v>
      </c>
      <c r="E18" s="16">
        <v>461</v>
      </c>
      <c r="F18" s="16">
        <f t="shared" si="0"/>
        <v>-2806</v>
      </c>
      <c r="G18" s="16">
        <f t="shared" si="1"/>
        <v>14.110805019895928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179</v>
      </c>
      <c r="F19" s="16">
        <f t="shared" si="0"/>
        <v>179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13070</v>
      </c>
      <c r="E20" s="16">
        <v>1221</v>
      </c>
      <c r="F20" s="16">
        <f t="shared" si="0"/>
        <v>-11849</v>
      </c>
      <c r="G20" s="16">
        <f t="shared" si="1"/>
        <v>9.342004590665647</v>
      </c>
      <c r="H20" s="1">
        <v>13070</v>
      </c>
      <c r="I20" s="1">
        <v>1221</v>
      </c>
    </row>
    <row r="21" spans="1:9" ht="16.5" customHeight="1">
      <c r="A21" s="4"/>
      <c r="B21" s="21" t="s">
        <v>35</v>
      </c>
      <c r="C21" s="15" t="s">
        <v>36</v>
      </c>
      <c r="D21" s="16">
        <v>200</v>
      </c>
      <c r="E21" s="16">
        <v>0</v>
      </c>
      <c r="F21" s="16">
        <f t="shared" si="0"/>
        <v>-200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1500</v>
      </c>
      <c r="E22" s="16">
        <v>835</v>
      </c>
      <c r="F22" s="16">
        <f t="shared" si="0"/>
        <v>-665</v>
      </c>
      <c r="G22" s="16">
        <f t="shared" si="1"/>
        <v>55.666666666666664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1250</v>
      </c>
      <c r="E23" s="16">
        <v>318</v>
      </c>
      <c r="F23" s="16">
        <f t="shared" si="0"/>
        <v>-932</v>
      </c>
      <c r="G23" s="16">
        <f t="shared" si="1"/>
        <v>25.44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9900</v>
      </c>
      <c r="E24" s="16">
        <v>0</v>
      </c>
      <c r="F24" s="16">
        <f t="shared" si="0"/>
        <v>-9900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220</v>
      </c>
      <c r="E25" s="16">
        <v>68</v>
      </c>
      <c r="F25" s="16">
        <f t="shared" si="0"/>
        <v>-152</v>
      </c>
      <c r="G25" s="16">
        <f t="shared" si="1"/>
        <v>30.909090909090907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33337</v>
      </c>
      <c r="E26" s="16">
        <f>SUM(I12:I25)</f>
        <v>5057</v>
      </c>
      <c r="F26" s="16">
        <f t="shared" si="0"/>
        <v>-28280</v>
      </c>
      <c r="G26" s="16">
        <f t="shared" si="1"/>
        <v>15.169331373548909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33337</v>
      </c>
      <c r="E28" s="16">
        <f>SUM(E26)</f>
        <v>5057</v>
      </c>
      <c r="F28" s="16">
        <f>E28-D28</f>
        <v>-28280</v>
      </c>
      <c r="G28" s="16">
        <f>IF(D28=0,0,E28/D28)*100</f>
        <v>15.169331373548909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33337</v>
      </c>
      <c r="E30" s="16">
        <f>SUM(E28)</f>
        <v>5057</v>
      </c>
      <c r="F30" s="16">
        <f>E30-D30</f>
        <v>-28280</v>
      </c>
      <c r="G30" s="16">
        <f>IF(D30=0,0,E30/D30)*100</f>
        <v>15.169331373548909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33337</v>
      </c>
      <c r="E32" s="16">
        <f>SUM(E30)</f>
        <v>5057</v>
      </c>
      <c r="F32" s="16">
        <f>E32-D32</f>
        <v>-28280</v>
      </c>
      <c r="G32" s="16">
        <f>IF(D32=0,0,E32/D32)*100</f>
        <v>15.169331373548909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4900</v>
      </c>
      <c r="E39" s="16">
        <v>1105</v>
      </c>
      <c r="F39" s="16">
        <f>E39-D39</f>
        <v>-3795</v>
      </c>
      <c r="G39" s="16">
        <f>IF(D39=0,0,E39/D39)*100</f>
        <v>22.551020408163268</v>
      </c>
      <c r="H39" s="1">
        <v>4900</v>
      </c>
      <c r="I39" s="1">
        <v>1105</v>
      </c>
    </row>
    <row r="40" spans="1:9" ht="16.5" customHeight="1">
      <c r="A40" s="4"/>
      <c r="B40" s="21" t="s">
        <v>37</v>
      </c>
      <c r="C40" s="15" t="s">
        <v>38</v>
      </c>
      <c r="D40" s="16">
        <v>4900</v>
      </c>
      <c r="E40" s="16">
        <v>1105</v>
      </c>
      <c r="F40" s="16">
        <f>E40-D40</f>
        <v>-3795</v>
      </c>
      <c r="G40" s="16">
        <f>IF(D40=0,0,E40/D40)*100</f>
        <v>22.551020408163268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4900</v>
      </c>
      <c r="E41" s="16">
        <f>SUM(I39:I40)</f>
        <v>1105</v>
      </c>
      <c r="F41" s="16">
        <f>E41-D41</f>
        <v>-3795</v>
      </c>
      <c r="G41" s="16">
        <f>IF(D41=0,0,E41/D41)*100</f>
        <v>22.551020408163268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4900</v>
      </c>
      <c r="E43" s="16">
        <f>SUM(E41)</f>
        <v>1105</v>
      </c>
      <c r="F43" s="16">
        <f>E43-D43</f>
        <v>-3795</v>
      </c>
      <c r="G43" s="16">
        <f>IF(D43=0,0,E43/D43)*100</f>
        <v>22.551020408163268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6.5" customHeight="1">
      <c r="A45" s="4"/>
      <c r="B45" s="26" t="s">
        <v>53</v>
      </c>
      <c r="C45" s="26"/>
      <c r="D45" s="26"/>
      <c r="E45" s="26"/>
      <c r="F45" s="26"/>
      <c r="G45" s="26"/>
    </row>
    <row r="46" spans="1:7" ht="16.5" customHeight="1">
      <c r="A46" s="4"/>
      <c r="B46" s="20" t="s">
        <v>16</v>
      </c>
      <c r="C46" s="19"/>
      <c r="D46" s="19"/>
      <c r="E46" s="19"/>
      <c r="F46" s="19"/>
      <c r="G46" s="19"/>
    </row>
    <row r="47" spans="1:9" ht="16.5" customHeight="1">
      <c r="A47" s="4"/>
      <c r="B47" s="21" t="s">
        <v>33</v>
      </c>
      <c r="C47" s="15" t="s">
        <v>34</v>
      </c>
      <c r="D47" s="16">
        <v>3100</v>
      </c>
      <c r="E47" s="16">
        <v>0</v>
      </c>
      <c r="F47" s="16">
        <f>E47-D47</f>
        <v>-3100</v>
      </c>
      <c r="G47" s="16">
        <f>IF(D47=0,0,E47/D47)*100</f>
        <v>0</v>
      </c>
      <c r="H47" s="1">
        <v>3100</v>
      </c>
      <c r="I47" s="1">
        <v>0</v>
      </c>
    </row>
    <row r="48" spans="1:9" ht="16.5" customHeight="1">
      <c r="A48" s="4"/>
      <c r="B48" s="21" t="s">
        <v>41</v>
      </c>
      <c r="C48" s="15" t="s">
        <v>42</v>
      </c>
      <c r="D48" s="16">
        <v>3100</v>
      </c>
      <c r="E48" s="16">
        <v>0</v>
      </c>
      <c r="F48" s="16">
        <f>E48-D48</f>
        <v>-3100</v>
      </c>
      <c r="G48" s="16">
        <f>IF(D48=0,0,E48/D48)*100</f>
        <v>0</v>
      </c>
      <c r="H48" s="1">
        <v>0</v>
      </c>
      <c r="I48" s="1">
        <v>0</v>
      </c>
    </row>
    <row r="49" spans="1:7" ht="15.75" customHeight="1">
      <c r="A49" s="4"/>
      <c r="B49" s="27" t="s">
        <v>45</v>
      </c>
      <c r="C49" s="27"/>
      <c r="D49" s="16">
        <f>SUM(H47:H48)</f>
        <v>3100</v>
      </c>
      <c r="E49" s="16">
        <f>SUM(I47:I48)</f>
        <v>0</v>
      </c>
      <c r="F49" s="16">
        <f>E49-D49</f>
        <v>-3100</v>
      </c>
      <c r="G49" s="16">
        <f>IF(D49=0,0,E49/D49)*100</f>
        <v>0</v>
      </c>
    </row>
    <row r="50" spans="1:7" ht="15.75" customHeight="1">
      <c r="A50" s="4"/>
      <c r="B50" s="12"/>
      <c r="C50" s="13"/>
      <c r="D50" s="14"/>
      <c r="E50" s="14"/>
      <c r="F50" s="14"/>
      <c r="G50" s="14"/>
    </row>
    <row r="51" spans="1:7" ht="15.75" customHeight="1">
      <c r="A51" s="4"/>
      <c r="B51" s="27" t="s">
        <v>54</v>
      </c>
      <c r="C51" s="27"/>
      <c r="D51" s="16">
        <f>SUM(D49)</f>
        <v>3100</v>
      </c>
      <c r="E51" s="16">
        <f>SUM(E49)</f>
        <v>0</v>
      </c>
      <c r="F51" s="16">
        <f>E51-D51</f>
        <v>-3100</v>
      </c>
      <c r="G51" s="16">
        <f>IF(D51=0,0,E51/D51)*100</f>
        <v>0</v>
      </c>
    </row>
    <row r="52" spans="1:7" ht="15.75" customHeight="1">
      <c r="A52" s="4"/>
      <c r="B52" s="12"/>
      <c r="C52" s="13"/>
      <c r="D52" s="14"/>
      <c r="E52" s="14"/>
      <c r="F52" s="14"/>
      <c r="G52" s="14"/>
    </row>
    <row r="53" spans="1:7" ht="15.75" customHeight="1">
      <c r="A53" s="4"/>
      <c r="B53" s="27" t="s">
        <v>55</v>
      </c>
      <c r="C53" s="27"/>
      <c r="D53" s="16">
        <f>SUM(D43,D51)</f>
        <v>8000</v>
      </c>
      <c r="E53" s="16">
        <f>SUM(E43,E51)</f>
        <v>1105</v>
      </c>
      <c r="F53" s="16">
        <f>E53-D53</f>
        <v>-6895</v>
      </c>
      <c r="G53" s="16">
        <f>IF(D53=0,0,E53/D53)*100</f>
        <v>13.8125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6.5" customHeight="1">
      <c r="A55" s="4"/>
      <c r="B55" s="25" t="s">
        <v>56</v>
      </c>
      <c r="C55" s="25"/>
      <c r="D55" s="25"/>
      <c r="E55" s="25"/>
      <c r="F55" s="25"/>
      <c r="G55" s="25"/>
    </row>
    <row r="56" spans="1:7" ht="16.5" customHeight="1">
      <c r="A56" s="4"/>
      <c r="B56" s="26" t="s">
        <v>57</v>
      </c>
      <c r="C56" s="26"/>
      <c r="D56" s="26"/>
      <c r="E56" s="26"/>
      <c r="F56" s="26"/>
      <c r="G56" s="26"/>
    </row>
    <row r="57" spans="1:7" ht="16.5" customHeight="1">
      <c r="A57" s="4"/>
      <c r="B57" s="20" t="s">
        <v>16</v>
      </c>
      <c r="C57" s="19"/>
      <c r="D57" s="19"/>
      <c r="E57" s="19"/>
      <c r="F57" s="19"/>
      <c r="G57" s="19"/>
    </row>
    <row r="58" spans="1:9" ht="16.5" customHeight="1">
      <c r="A58" s="4"/>
      <c r="B58" s="21" t="s">
        <v>33</v>
      </c>
      <c r="C58" s="15" t="s">
        <v>34</v>
      </c>
      <c r="D58" s="16">
        <v>1300</v>
      </c>
      <c r="E58" s="16">
        <v>0</v>
      </c>
      <c r="F58" s="16">
        <f>E58-D58</f>
        <v>-1300</v>
      </c>
      <c r="G58" s="16">
        <f>IF(D58=0,0,E58/D58)*100</f>
        <v>0</v>
      </c>
      <c r="H58" s="1">
        <v>1300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1300</v>
      </c>
      <c r="E59" s="16">
        <v>0</v>
      </c>
      <c r="F59" s="16">
        <f>E59-D59</f>
        <v>-1300</v>
      </c>
      <c r="G59" s="16">
        <f>IF(D59=0,0,E59/D59)*100</f>
        <v>0</v>
      </c>
      <c r="H59" s="1">
        <v>0</v>
      </c>
      <c r="I59" s="1">
        <v>0</v>
      </c>
    </row>
    <row r="60" spans="1:7" ht="15.75" customHeight="1">
      <c r="A60" s="4"/>
      <c r="B60" s="27" t="s">
        <v>45</v>
      </c>
      <c r="C60" s="27"/>
      <c r="D60" s="16">
        <f>SUM(H58:H59)</f>
        <v>1300</v>
      </c>
      <c r="E60" s="16">
        <f>SUM(I58:I59)</f>
        <v>0</v>
      </c>
      <c r="F60" s="16">
        <f>E60-D60</f>
        <v>-1300</v>
      </c>
      <c r="G60" s="16">
        <f>IF(D60=0,0,E60/D60)*100</f>
        <v>0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5.75" customHeight="1">
      <c r="A62" s="4"/>
      <c r="B62" s="27" t="s">
        <v>58</v>
      </c>
      <c r="C62" s="27"/>
      <c r="D62" s="16">
        <f>SUM(D60)</f>
        <v>1300</v>
      </c>
      <c r="E62" s="16">
        <f>SUM(E60)</f>
        <v>0</v>
      </c>
      <c r="F62" s="16">
        <f>E62-D62</f>
        <v>-1300</v>
      </c>
      <c r="G62" s="16">
        <f>IF(D62=0,0,E62/D62)*100</f>
        <v>0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6.5" customHeight="1">
      <c r="A64" s="4"/>
      <c r="B64" s="26" t="s">
        <v>59</v>
      </c>
      <c r="C64" s="26"/>
      <c r="D64" s="26"/>
      <c r="E64" s="26"/>
      <c r="F64" s="26"/>
      <c r="G64" s="26"/>
    </row>
    <row r="65" spans="1:7" ht="16.5" customHeight="1">
      <c r="A65" s="4"/>
      <c r="B65" s="20" t="s">
        <v>16</v>
      </c>
      <c r="C65" s="19"/>
      <c r="D65" s="19"/>
      <c r="E65" s="19"/>
      <c r="F65" s="19"/>
      <c r="G65" s="19"/>
    </row>
    <row r="66" spans="1:9" ht="16.5" customHeight="1">
      <c r="A66" s="4"/>
      <c r="B66" s="21" t="s">
        <v>33</v>
      </c>
      <c r="C66" s="15" t="s">
        <v>34</v>
      </c>
      <c r="D66" s="16">
        <v>23023</v>
      </c>
      <c r="E66" s="16">
        <v>5610</v>
      </c>
      <c r="F66" s="16">
        <f>E66-D66</f>
        <v>-17413</v>
      </c>
      <c r="G66" s="16">
        <f>IF(D66=0,0,E66/D66)*100</f>
        <v>24.36693741041567</v>
      </c>
      <c r="H66" s="1">
        <v>23023</v>
      </c>
      <c r="I66" s="1">
        <v>5610</v>
      </c>
    </row>
    <row r="67" spans="1:9" ht="16.5" customHeight="1">
      <c r="A67" s="4"/>
      <c r="B67" s="21" t="s">
        <v>39</v>
      </c>
      <c r="C67" s="15" t="s">
        <v>40</v>
      </c>
      <c r="D67" s="16">
        <v>23023</v>
      </c>
      <c r="E67" s="16">
        <v>5610</v>
      </c>
      <c r="F67" s="16">
        <f>E67-D67</f>
        <v>-17413</v>
      </c>
      <c r="G67" s="16">
        <f>IF(D67=0,0,E67/D67)*100</f>
        <v>24.36693741041567</v>
      </c>
      <c r="H67" s="1">
        <v>0</v>
      </c>
      <c r="I67" s="1">
        <v>0</v>
      </c>
    </row>
    <row r="68" spans="1:7" ht="15.75" customHeight="1">
      <c r="A68" s="4"/>
      <c r="B68" s="27" t="s">
        <v>45</v>
      </c>
      <c r="C68" s="27"/>
      <c r="D68" s="16">
        <f>SUM(H66:H67)</f>
        <v>23023</v>
      </c>
      <c r="E68" s="16">
        <f>SUM(I66:I67)</f>
        <v>5610</v>
      </c>
      <c r="F68" s="16">
        <f>E68-D68</f>
        <v>-17413</v>
      </c>
      <c r="G68" s="16">
        <f>IF(D68=0,0,E68/D68)*100</f>
        <v>24.36693741041567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60</v>
      </c>
      <c r="C70" s="27"/>
      <c r="D70" s="16">
        <f>SUM(D68)</f>
        <v>23023</v>
      </c>
      <c r="E70" s="16">
        <f>SUM(E68)</f>
        <v>5610</v>
      </c>
      <c r="F70" s="16">
        <f>E70-D70</f>
        <v>-17413</v>
      </c>
      <c r="G70" s="16">
        <f>IF(D70=0,0,E70/D70)*100</f>
        <v>24.36693741041567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61</v>
      </c>
      <c r="C72" s="27"/>
      <c r="D72" s="16">
        <f>SUM(D62,D70)</f>
        <v>24323</v>
      </c>
      <c r="E72" s="16">
        <f>SUM(E62,E70)</f>
        <v>5610</v>
      </c>
      <c r="F72" s="16">
        <f>E72-D72</f>
        <v>-18713</v>
      </c>
      <c r="G72" s="16">
        <f>IF(D72=0,0,E72/D72)*100</f>
        <v>23.0645890720717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62</v>
      </c>
      <c r="C74" s="27"/>
      <c r="D74" s="16">
        <f>SUM(D53,D72)</f>
        <v>32323</v>
      </c>
      <c r="E74" s="16">
        <f>SUM(E53,E72)</f>
        <v>6715</v>
      </c>
      <c r="F74" s="16">
        <f>E74-D74</f>
        <v>-25608</v>
      </c>
      <c r="G74" s="16">
        <f>IF(D74=0,0,E74/D74)*100</f>
        <v>20.77468056801658</v>
      </c>
    </row>
    <row r="75" spans="1:7" ht="16.5" customHeight="1">
      <c r="A75" s="4"/>
      <c r="B75" s="12"/>
      <c r="C75" s="13"/>
      <c r="D75" s="14"/>
      <c r="E75" s="14"/>
      <c r="F75" s="14"/>
      <c r="G75" s="14"/>
    </row>
    <row r="76" spans="1:7" ht="16.5" customHeight="1">
      <c r="A76" s="4"/>
      <c r="B76" s="12"/>
      <c r="C76" s="13"/>
      <c r="D76" s="14"/>
      <c r="E76" s="14"/>
      <c r="F76" s="14"/>
      <c r="G76" s="14"/>
    </row>
    <row r="77" spans="1:7" ht="16.5" customHeight="1">
      <c r="A77" s="4"/>
      <c r="B77" s="24" t="s">
        <v>63</v>
      </c>
      <c r="C77" s="24"/>
      <c r="D77" s="24"/>
      <c r="E77" s="24"/>
      <c r="F77" s="24"/>
      <c r="G77" s="24"/>
    </row>
    <row r="78" spans="1:7" ht="16.5" customHeight="1">
      <c r="A78" s="4"/>
      <c r="B78" s="25" t="s">
        <v>64</v>
      </c>
      <c r="C78" s="25"/>
      <c r="D78" s="25"/>
      <c r="E78" s="25"/>
      <c r="F78" s="25"/>
      <c r="G78" s="25"/>
    </row>
    <row r="79" spans="1:7" ht="16.5" customHeight="1">
      <c r="A79" s="4"/>
      <c r="B79" s="26" t="s">
        <v>65</v>
      </c>
      <c r="C79" s="26"/>
      <c r="D79" s="26"/>
      <c r="E79" s="26"/>
      <c r="F79" s="26"/>
      <c r="G79" s="26"/>
    </row>
    <row r="80" spans="1:7" ht="16.5" customHeight="1">
      <c r="A80" s="4"/>
      <c r="B80" s="20" t="s">
        <v>16</v>
      </c>
      <c r="C80" s="19"/>
      <c r="D80" s="19"/>
      <c r="E80" s="19"/>
      <c r="F80" s="19"/>
      <c r="G80" s="19"/>
    </row>
    <row r="81" spans="1:9" ht="16.5" customHeight="1">
      <c r="A81" s="4"/>
      <c r="B81" s="21" t="s">
        <v>33</v>
      </c>
      <c r="C81" s="15" t="s">
        <v>34</v>
      </c>
      <c r="D81" s="16">
        <v>400</v>
      </c>
      <c r="E81" s="16">
        <v>0</v>
      </c>
      <c r="F81" s="16">
        <f>E81-D81</f>
        <v>-400</v>
      </c>
      <c r="G81" s="16">
        <f>IF(D81=0,0,E81/D81)*100</f>
        <v>0</v>
      </c>
      <c r="H81" s="1">
        <v>400</v>
      </c>
      <c r="I81" s="1">
        <v>0</v>
      </c>
    </row>
    <row r="82" spans="1:9" ht="16.5" customHeight="1">
      <c r="A82" s="4"/>
      <c r="B82" s="21" t="s">
        <v>39</v>
      </c>
      <c r="C82" s="15" t="s">
        <v>40</v>
      </c>
      <c r="D82" s="16">
        <v>400</v>
      </c>
      <c r="E82" s="16">
        <v>0</v>
      </c>
      <c r="F82" s="16">
        <f>E82-D82</f>
        <v>-400</v>
      </c>
      <c r="G82" s="16">
        <f>IF(D82=0,0,E82/D82)*100</f>
        <v>0</v>
      </c>
      <c r="H82" s="1">
        <v>0</v>
      </c>
      <c r="I82" s="1">
        <v>0</v>
      </c>
    </row>
    <row r="83" spans="1:7" ht="15.75" customHeight="1">
      <c r="A83" s="4"/>
      <c r="B83" s="27" t="s">
        <v>45</v>
      </c>
      <c r="C83" s="27"/>
      <c r="D83" s="16">
        <f>SUM(H81:H82)</f>
        <v>400</v>
      </c>
      <c r="E83" s="16">
        <f>SUM(I81:I82)</f>
        <v>0</v>
      </c>
      <c r="F83" s="16">
        <f>E83-D83</f>
        <v>-400</v>
      </c>
      <c r="G83" s="16">
        <f>IF(D83=0,0,E83/D83)*100</f>
        <v>0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66</v>
      </c>
      <c r="C85" s="27"/>
      <c r="D85" s="16">
        <f>SUM(D83)</f>
        <v>400</v>
      </c>
      <c r="E85" s="16">
        <f>SUM(E83)</f>
        <v>0</v>
      </c>
      <c r="F85" s="16">
        <f>E85-D85</f>
        <v>-400</v>
      </c>
      <c r="G85" s="16">
        <f>IF(D85=0,0,E85/D85)*100</f>
        <v>0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67</v>
      </c>
      <c r="C87" s="27"/>
      <c r="D87" s="16">
        <f>SUM(D85)</f>
        <v>400</v>
      </c>
      <c r="E87" s="16">
        <f>SUM(E85)</f>
        <v>0</v>
      </c>
      <c r="F87" s="16">
        <f>E87-D87</f>
        <v>-400</v>
      </c>
      <c r="G87" s="16">
        <f>IF(D87=0,0,E87/D87)*100</f>
        <v>0</v>
      </c>
    </row>
    <row r="88" spans="1:7" ht="15.75" customHeight="1">
      <c r="A88" s="4"/>
      <c r="B88" s="12"/>
      <c r="C88" s="13"/>
      <c r="D88" s="14"/>
      <c r="E88" s="14"/>
      <c r="F88" s="14"/>
      <c r="G88" s="14"/>
    </row>
    <row r="89" spans="1:7" ht="15.75" customHeight="1">
      <c r="A89" s="4"/>
      <c r="B89" s="27" t="s">
        <v>68</v>
      </c>
      <c r="C89" s="27"/>
      <c r="D89" s="16">
        <f>SUM(D87)</f>
        <v>400</v>
      </c>
      <c r="E89" s="16">
        <f>SUM(E87)</f>
        <v>0</v>
      </c>
      <c r="F89" s="16">
        <f>E89-D89</f>
        <v>-400</v>
      </c>
      <c r="G89" s="16">
        <f>IF(D89=0,0,E89/D89)*100</f>
        <v>0</v>
      </c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17"/>
      <c r="C93" s="13" t="s">
        <v>9</v>
      </c>
      <c r="D93" s="16">
        <f>SUM(D32,D74,D89)</f>
        <v>66060</v>
      </c>
      <c r="E93" s="16">
        <f>SUM(E32,E74,E89)</f>
        <v>11772</v>
      </c>
      <c r="F93" s="16">
        <f>E93-D93</f>
        <v>-54288</v>
      </c>
      <c r="G93" s="16">
        <f>IF(D93=0,0,E93/D93)*100</f>
        <v>17.82016348773842</v>
      </c>
    </row>
  </sheetData>
  <sheetProtection selectLockedCells="1" selectUnlockedCells="1"/>
  <mergeCells count="34">
    <mergeCell ref="B83:C83"/>
    <mergeCell ref="B85:C85"/>
    <mergeCell ref="B87:C87"/>
    <mergeCell ref="B89:C89"/>
    <mergeCell ref="B70:C70"/>
    <mergeCell ref="B72:C72"/>
    <mergeCell ref="B74:C74"/>
    <mergeCell ref="B77:G77"/>
    <mergeCell ref="B78:G78"/>
    <mergeCell ref="B79:G79"/>
    <mergeCell ref="B55:G55"/>
    <mergeCell ref="B56:G56"/>
    <mergeCell ref="B60:C60"/>
    <mergeCell ref="B62:C62"/>
    <mergeCell ref="B64:G64"/>
    <mergeCell ref="B68:C68"/>
    <mergeCell ref="B41:C41"/>
    <mergeCell ref="B43:C43"/>
    <mergeCell ref="B45:G45"/>
    <mergeCell ref="B49:C49"/>
    <mergeCell ref="B51:C51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fitToHeight="1" fitToWidth="1" horizontalDpi="300" verticalDpi="3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cp:lastPrinted>2021-04-27T12:33:40Z</cp:lastPrinted>
  <dcterms:modified xsi:type="dcterms:W3CDTF">2021-04-27T12:33:44Z</dcterms:modified>
  <cp:category/>
  <cp:version/>
  <cp:contentType/>
  <cp:contentStatus/>
</cp:coreProperties>
</file>