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'Разходи'!$B$1:$G$102</definedName>
  </definedNames>
  <calcPr fullCalcOnLoad="1"/>
</workbook>
</file>

<file path=xl/sharedStrings.xml><?xml version="1.0" encoding="utf-8"?>
<sst xmlns="http://schemas.openxmlformats.org/spreadsheetml/2006/main" count="113" uniqueCount="73">
  <si>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</si>
  <si>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</si>
  <si>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</si>
  <si>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</si>
  <si>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</si>
  <si>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</si>
  <si>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</si>
  <si>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</si>
  <si>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</si>
  <si>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</si>
  <si>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</si>
  <si>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Ивански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</si>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</sst>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view="pageBreakPreview" zoomScale="60" zoomScalePageLayoutView="0" workbookViewId="0" topLeftCell="A1">
      <pane ySplit="6" topLeftCell="A82" activePane="bottomLeft" state="frozen"/>
      <selection pane="topLeft" activeCell="A1" sqref="A1"/>
      <selection pane="bottomLeft" activeCell="E103" sqref="E103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2.57421875" style="6" customWidth="1"/>
    <col min="5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7" t="s">
        <v>10</v>
      </c>
      <c r="C2" s="27"/>
      <c r="D2" s="27"/>
      <c r="E2" s="27"/>
      <c r="F2" s="27"/>
      <c r="G2" s="27"/>
    </row>
    <row r="3" spans="1:7" s="9" customFormat="1" ht="18" customHeight="1">
      <c r="A3" s="19">
        <v>12</v>
      </c>
      <c r="B3" s="28" t="s">
        <v>11</v>
      </c>
      <c r="C3" s="28"/>
      <c r="D3" s="28"/>
      <c r="E3" s="28"/>
      <c r="F3" s="28"/>
      <c r="G3" s="28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4" t="s">
        <v>13</v>
      </c>
      <c r="C8" s="24"/>
      <c r="D8" s="24"/>
      <c r="E8" s="24"/>
      <c r="F8" s="24"/>
      <c r="G8" s="24"/>
    </row>
    <row r="9" spans="1:7" ht="16.5" customHeight="1">
      <c r="A9" s="3"/>
      <c r="B9" s="25" t="s">
        <v>14</v>
      </c>
      <c r="C9" s="25"/>
      <c r="D9" s="25"/>
      <c r="E9" s="25"/>
      <c r="F9" s="25"/>
      <c r="G9" s="25"/>
    </row>
    <row r="10" spans="1:7" ht="16.5" customHeight="1">
      <c r="A10" s="3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21000</v>
      </c>
      <c r="E12" s="4">
        <v>25837</v>
      </c>
      <c r="F12" s="4">
        <f aca="true" t="shared" si="0" ref="F12:F26">E12-D12</f>
        <v>4837</v>
      </c>
      <c r="G12" s="4">
        <f aca="true" t="shared" si="1" ref="G12:G26">IF(D12=0,0,E12/D12)*100</f>
        <v>123.03333333333333</v>
      </c>
      <c r="H12" s="6">
        <v>21000</v>
      </c>
      <c r="I12" s="6">
        <v>25837</v>
      </c>
    </row>
    <row r="13" spans="1:9" ht="16.5" customHeight="1">
      <c r="A13" s="3"/>
      <c r="B13" s="22" t="s">
        <v>19</v>
      </c>
      <c r="C13" s="17" t="s">
        <v>20</v>
      </c>
      <c r="D13" s="4">
        <v>21000</v>
      </c>
      <c r="E13" s="4">
        <v>25837</v>
      </c>
      <c r="F13" s="4">
        <f t="shared" si="0"/>
        <v>4837</v>
      </c>
      <c r="G13" s="4">
        <f t="shared" si="1"/>
        <v>123.03333333333333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584</v>
      </c>
      <c r="F14" s="4">
        <f t="shared" si="0"/>
        <v>584</v>
      </c>
      <c r="G14" s="4">
        <f t="shared" si="1"/>
        <v>0</v>
      </c>
      <c r="H14" s="6">
        <v>0</v>
      </c>
      <c r="I14" s="6">
        <v>584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584</v>
      </c>
      <c r="F15" s="4">
        <f t="shared" si="0"/>
        <v>584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4245</v>
      </c>
      <c r="E16" s="4">
        <v>5078</v>
      </c>
      <c r="F16" s="4">
        <f t="shared" si="0"/>
        <v>833</v>
      </c>
      <c r="G16" s="4">
        <f t="shared" si="1"/>
        <v>119.62308598351001</v>
      </c>
      <c r="H16" s="6">
        <v>4245</v>
      </c>
      <c r="I16" s="6">
        <v>5078</v>
      </c>
    </row>
    <row r="17" spans="1:9" ht="16.5" customHeight="1">
      <c r="A17" s="3"/>
      <c r="B17" s="22" t="s">
        <v>27</v>
      </c>
      <c r="C17" s="17" t="s">
        <v>28</v>
      </c>
      <c r="D17" s="4">
        <v>4245</v>
      </c>
      <c r="E17" s="4">
        <v>3070</v>
      </c>
      <c r="F17" s="4">
        <f t="shared" si="0"/>
        <v>-1175</v>
      </c>
      <c r="G17" s="4">
        <f t="shared" si="1"/>
        <v>72.32037691401649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1268</v>
      </c>
      <c r="F18" s="4">
        <f t="shared" si="0"/>
        <v>1268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740</v>
      </c>
      <c r="F19" s="4">
        <f t="shared" si="0"/>
        <v>740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10400</v>
      </c>
      <c r="E20" s="4">
        <v>5429</v>
      </c>
      <c r="F20" s="4">
        <f t="shared" si="0"/>
        <v>-4971</v>
      </c>
      <c r="G20" s="4">
        <f t="shared" si="1"/>
        <v>52.20192307692307</v>
      </c>
      <c r="H20" s="6">
        <v>10400</v>
      </c>
      <c r="I20" s="6">
        <v>5429</v>
      </c>
    </row>
    <row r="21" spans="1:9" ht="16.5" customHeight="1">
      <c r="A21" s="3"/>
      <c r="B21" s="22" t="s">
        <v>35</v>
      </c>
      <c r="C21" s="17" t="s">
        <v>36</v>
      </c>
      <c r="D21" s="4">
        <v>200</v>
      </c>
      <c r="E21" s="4">
        <v>1213</v>
      </c>
      <c r="F21" s="4">
        <f t="shared" si="0"/>
        <v>1013</v>
      </c>
      <c r="G21" s="4">
        <f t="shared" si="1"/>
        <v>606.5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1800</v>
      </c>
      <c r="E22" s="4">
        <v>2947</v>
      </c>
      <c r="F22" s="4">
        <f t="shared" si="0"/>
        <v>1147</v>
      </c>
      <c r="G22" s="4">
        <f t="shared" si="1"/>
        <v>163.7222222222222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800</v>
      </c>
      <c r="E23" s="4">
        <v>1269</v>
      </c>
      <c r="F23" s="4">
        <f t="shared" si="0"/>
        <v>469</v>
      </c>
      <c r="G23" s="4">
        <f t="shared" si="1"/>
        <v>158.625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7300</v>
      </c>
      <c r="E24" s="4">
        <v>0</v>
      </c>
      <c r="F24" s="4">
        <f t="shared" si="0"/>
        <v>-7300</v>
      </c>
      <c r="G24" s="4">
        <f t="shared" si="1"/>
        <v>0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300</v>
      </c>
      <c r="E25" s="4">
        <v>0</v>
      </c>
      <c r="F25" s="4">
        <f t="shared" si="0"/>
        <v>-300</v>
      </c>
      <c r="G25" s="4">
        <f t="shared" si="1"/>
        <v>0</v>
      </c>
      <c r="H25" s="6">
        <v>0</v>
      </c>
      <c r="I25" s="6">
        <v>0</v>
      </c>
    </row>
    <row r="26" spans="1:7" ht="15.75" customHeight="1">
      <c r="A26" s="3"/>
      <c r="B26" s="23" t="s">
        <v>45</v>
      </c>
      <c r="C26" s="23"/>
      <c r="D26" s="4">
        <f>SUM(H12:H25)</f>
        <v>35645</v>
      </c>
      <c r="E26" s="4">
        <f>SUM(I12:I25)</f>
        <v>36928</v>
      </c>
      <c r="F26" s="4">
        <f t="shared" si="0"/>
        <v>1283</v>
      </c>
      <c r="G26" s="4">
        <f t="shared" si="1"/>
        <v>103.59938280263712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23" t="s">
        <v>46</v>
      </c>
      <c r="C28" s="23"/>
      <c r="D28" s="4">
        <f>SUM(D26)</f>
        <v>35645</v>
      </c>
      <c r="E28" s="4">
        <f>SUM(E26)</f>
        <v>36928</v>
      </c>
      <c r="F28" s="4">
        <f>E28-D28</f>
        <v>1283</v>
      </c>
      <c r="G28" s="4">
        <f>IF(D28=0,0,E28/D28)*100</f>
        <v>103.59938280263712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23" t="s">
        <v>47</v>
      </c>
      <c r="C30" s="23"/>
      <c r="D30" s="4">
        <f>SUM(D28)</f>
        <v>35645</v>
      </c>
      <c r="E30" s="4">
        <f>SUM(E28)</f>
        <v>36928</v>
      </c>
      <c r="F30" s="4">
        <f>E30-D30</f>
        <v>1283</v>
      </c>
      <c r="G30" s="4">
        <f>IF(D30=0,0,E30/D30)*100</f>
        <v>103.59938280263712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23" t="s">
        <v>48</v>
      </c>
      <c r="C32" s="23"/>
      <c r="D32" s="4">
        <f>SUM(D30)</f>
        <v>35645</v>
      </c>
      <c r="E32" s="4">
        <f>SUM(E30)</f>
        <v>36928</v>
      </c>
      <c r="F32" s="4">
        <f>E32-D32</f>
        <v>1283</v>
      </c>
      <c r="G32" s="4">
        <f>IF(D32=0,0,E32/D32)*100</f>
        <v>103.59938280263712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3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9000</v>
      </c>
      <c r="E39" s="4">
        <v>11805</v>
      </c>
      <c r="F39" s="4">
        <f>E39-D39</f>
        <v>2805</v>
      </c>
      <c r="G39" s="4">
        <f>IF(D39=0,0,E39/D39)*100</f>
        <v>131.16666666666669</v>
      </c>
      <c r="H39" s="6">
        <v>9000</v>
      </c>
      <c r="I39" s="6">
        <v>11805</v>
      </c>
    </row>
    <row r="40" spans="1:9" ht="16.5" customHeight="1">
      <c r="A40" s="3"/>
      <c r="B40" s="22" t="s">
        <v>37</v>
      </c>
      <c r="C40" s="17" t="s">
        <v>38</v>
      </c>
      <c r="D40" s="4">
        <v>9000</v>
      </c>
      <c r="E40" s="4">
        <v>11805</v>
      </c>
      <c r="F40" s="4">
        <f>E40-D40</f>
        <v>2805</v>
      </c>
      <c r="G40" s="4">
        <f>IF(D40=0,0,E40/D40)*100</f>
        <v>131.16666666666669</v>
      </c>
      <c r="H40" s="6">
        <v>0</v>
      </c>
      <c r="I40" s="6">
        <v>0</v>
      </c>
    </row>
    <row r="41" spans="1:7" ht="15.75" customHeight="1">
      <c r="A41" s="3"/>
      <c r="B41" s="23" t="s">
        <v>45</v>
      </c>
      <c r="C41" s="23"/>
      <c r="D41" s="4">
        <f>SUM(H39:H40)</f>
        <v>9000</v>
      </c>
      <c r="E41" s="4">
        <f>SUM(I39:I40)</f>
        <v>11805</v>
      </c>
      <c r="F41" s="4">
        <f>E41-D41</f>
        <v>2805</v>
      </c>
      <c r="G41" s="4">
        <f>IF(D41=0,0,E41/D41)*100</f>
        <v>131.16666666666669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23" t="s">
        <v>52</v>
      </c>
      <c r="C43" s="23"/>
      <c r="D43" s="4">
        <f>SUM(D41)</f>
        <v>9000</v>
      </c>
      <c r="E43" s="4">
        <f>SUM(E41)</f>
        <v>11805</v>
      </c>
      <c r="F43" s="4">
        <f>E43-D43</f>
        <v>2805</v>
      </c>
      <c r="G43" s="4">
        <f>IF(D43=0,0,E43/D43)*100</f>
        <v>131.16666666666669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6.5" customHeight="1">
      <c r="A45" s="3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3"/>
      <c r="B46" s="21" t="s">
        <v>16</v>
      </c>
      <c r="C46" s="20"/>
      <c r="D46" s="20"/>
      <c r="E46" s="20"/>
      <c r="F46" s="20"/>
      <c r="G46" s="20"/>
    </row>
    <row r="47" spans="1:9" ht="16.5" customHeight="1">
      <c r="A47" s="3"/>
      <c r="B47" s="22" t="s">
        <v>33</v>
      </c>
      <c r="C47" s="17" t="s">
        <v>34</v>
      </c>
      <c r="D47" s="4">
        <v>3500</v>
      </c>
      <c r="E47" s="4">
        <v>0</v>
      </c>
      <c r="F47" s="4">
        <f>E47-D47</f>
        <v>-3500</v>
      </c>
      <c r="G47" s="4">
        <f>IF(D47=0,0,E47/D47)*100</f>
        <v>0</v>
      </c>
      <c r="H47" s="6">
        <v>3500</v>
      </c>
      <c r="I47" s="6">
        <v>0</v>
      </c>
    </row>
    <row r="48" spans="1:9" ht="16.5" customHeight="1">
      <c r="A48" s="3"/>
      <c r="B48" s="22" t="s">
        <v>41</v>
      </c>
      <c r="C48" s="17" t="s">
        <v>42</v>
      </c>
      <c r="D48" s="4">
        <v>3500</v>
      </c>
      <c r="E48" s="4">
        <v>0</v>
      </c>
      <c r="F48" s="4">
        <f>E48-D48</f>
        <v>-3500</v>
      </c>
      <c r="G48" s="4">
        <f>IF(D48=0,0,E48/D48)*100</f>
        <v>0</v>
      </c>
      <c r="H48" s="6">
        <v>0</v>
      </c>
      <c r="I48" s="6">
        <v>0</v>
      </c>
    </row>
    <row r="49" spans="1:7" ht="15.75" customHeight="1">
      <c r="A49" s="3"/>
      <c r="B49" s="23" t="s">
        <v>45</v>
      </c>
      <c r="C49" s="23"/>
      <c r="D49" s="4">
        <f>SUM(H47:H48)</f>
        <v>3500</v>
      </c>
      <c r="E49" s="4">
        <f>SUM(I47:I48)</f>
        <v>0</v>
      </c>
      <c r="F49" s="4">
        <f>E49-D49</f>
        <v>-3500</v>
      </c>
      <c r="G49" s="4">
        <f>IF(D49=0,0,E49/D49)*100</f>
        <v>0</v>
      </c>
    </row>
    <row r="50" spans="1:7" ht="15.75" customHeight="1">
      <c r="A50" s="3"/>
      <c r="B50" s="16"/>
      <c r="C50" s="7"/>
      <c r="D50" s="5"/>
      <c r="E50" s="5"/>
      <c r="F50" s="5"/>
      <c r="G50" s="5"/>
    </row>
    <row r="51" spans="1:7" ht="15.75" customHeight="1">
      <c r="A51" s="3"/>
      <c r="B51" s="23" t="s">
        <v>54</v>
      </c>
      <c r="C51" s="23"/>
      <c r="D51" s="4">
        <f>SUM(D49)</f>
        <v>3500</v>
      </c>
      <c r="E51" s="4">
        <f>SUM(E49)</f>
        <v>0</v>
      </c>
      <c r="F51" s="4">
        <f>E51-D51</f>
        <v>-3500</v>
      </c>
      <c r="G51" s="4">
        <f>IF(D51=0,0,E51/D51)*100</f>
        <v>0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23" t="s">
        <v>55</v>
      </c>
      <c r="C53" s="23"/>
      <c r="D53" s="4">
        <f>SUM(D43,D51)</f>
        <v>12500</v>
      </c>
      <c r="E53" s="4">
        <f>SUM(E43,E51)</f>
        <v>11805</v>
      </c>
      <c r="F53" s="4">
        <f>E53-D53</f>
        <v>-695</v>
      </c>
      <c r="G53" s="4">
        <f>IF(D53=0,0,E53/D53)*100</f>
        <v>94.44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3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3"/>
      <c r="B57" s="21" t="s">
        <v>16</v>
      </c>
      <c r="C57" s="20"/>
      <c r="D57" s="20"/>
      <c r="E57" s="20"/>
      <c r="F57" s="20"/>
      <c r="G57" s="20"/>
    </row>
    <row r="58" spans="1:9" ht="16.5" customHeight="1">
      <c r="A58" s="3"/>
      <c r="B58" s="22" t="s">
        <v>21</v>
      </c>
      <c r="C58" s="17" t="s">
        <v>22</v>
      </c>
      <c r="D58" s="4">
        <v>0</v>
      </c>
      <c r="E58" s="4">
        <v>2136</v>
      </c>
      <c r="F58" s="4">
        <f aca="true" t="shared" si="2" ref="F58:F66">E58-D58</f>
        <v>2136</v>
      </c>
      <c r="G58" s="4">
        <f aca="true" t="shared" si="3" ref="G58:G66">IF(D58=0,0,E58/D58)*100</f>
        <v>0</v>
      </c>
      <c r="H58" s="6">
        <v>0</v>
      </c>
      <c r="I58" s="6">
        <v>2136</v>
      </c>
    </row>
    <row r="59" spans="1:9" ht="16.5" customHeight="1">
      <c r="A59" s="3"/>
      <c r="B59" s="22" t="s">
        <v>58</v>
      </c>
      <c r="C59" s="17" t="s">
        <v>59</v>
      </c>
      <c r="D59" s="4">
        <v>0</v>
      </c>
      <c r="E59" s="4">
        <v>2136</v>
      </c>
      <c r="F59" s="4">
        <f t="shared" si="2"/>
        <v>2136</v>
      </c>
      <c r="G59" s="4">
        <f t="shared" si="3"/>
        <v>0</v>
      </c>
      <c r="H59" s="6">
        <v>0</v>
      </c>
      <c r="I59" s="6">
        <v>0</v>
      </c>
    </row>
    <row r="60" spans="1:9" ht="16.5" customHeight="1">
      <c r="A60" s="3"/>
      <c r="B60" s="22" t="s">
        <v>25</v>
      </c>
      <c r="C60" s="17" t="s">
        <v>26</v>
      </c>
      <c r="D60" s="4">
        <v>0</v>
      </c>
      <c r="E60" s="4">
        <v>254</v>
      </c>
      <c r="F60" s="4">
        <f t="shared" si="2"/>
        <v>254</v>
      </c>
      <c r="G60" s="4">
        <f t="shared" si="3"/>
        <v>0</v>
      </c>
      <c r="H60" s="6">
        <v>0</v>
      </c>
      <c r="I60" s="6">
        <v>254</v>
      </c>
    </row>
    <row r="61" spans="1:9" ht="16.5" customHeight="1">
      <c r="A61" s="3"/>
      <c r="B61" s="22" t="s">
        <v>27</v>
      </c>
      <c r="C61" s="17" t="s">
        <v>28</v>
      </c>
      <c r="D61" s="4">
        <v>0</v>
      </c>
      <c r="E61" s="4">
        <v>132</v>
      </c>
      <c r="F61" s="4">
        <f t="shared" si="2"/>
        <v>132</v>
      </c>
      <c r="G61" s="4">
        <f t="shared" si="3"/>
        <v>0</v>
      </c>
      <c r="H61" s="6">
        <v>0</v>
      </c>
      <c r="I61" s="6">
        <v>0</v>
      </c>
    </row>
    <row r="62" spans="1:9" ht="16.5" customHeight="1">
      <c r="A62" s="3"/>
      <c r="B62" s="22" t="s">
        <v>29</v>
      </c>
      <c r="C62" s="17" t="s">
        <v>30</v>
      </c>
      <c r="D62" s="4">
        <v>0</v>
      </c>
      <c r="E62" s="4">
        <v>77</v>
      </c>
      <c r="F62" s="4">
        <f t="shared" si="2"/>
        <v>77</v>
      </c>
      <c r="G62" s="4">
        <f t="shared" si="3"/>
        <v>0</v>
      </c>
      <c r="H62" s="6">
        <v>0</v>
      </c>
      <c r="I62" s="6">
        <v>0</v>
      </c>
    </row>
    <row r="63" spans="1:9" ht="16.5" customHeight="1">
      <c r="A63" s="3"/>
      <c r="B63" s="22" t="s">
        <v>31</v>
      </c>
      <c r="C63" s="17" t="s">
        <v>32</v>
      </c>
      <c r="D63" s="4">
        <v>0</v>
      </c>
      <c r="E63" s="4">
        <v>45</v>
      </c>
      <c r="F63" s="4">
        <f t="shared" si="2"/>
        <v>45</v>
      </c>
      <c r="G63" s="4">
        <f t="shared" si="3"/>
        <v>0</v>
      </c>
      <c r="H63" s="6">
        <v>0</v>
      </c>
      <c r="I63" s="6">
        <v>0</v>
      </c>
    </row>
    <row r="64" spans="1:9" ht="16.5" customHeight="1">
      <c r="A64" s="3"/>
      <c r="B64" s="22" t="s">
        <v>33</v>
      </c>
      <c r="C64" s="17" t="s">
        <v>34</v>
      </c>
      <c r="D64" s="4">
        <v>2900</v>
      </c>
      <c r="E64" s="4">
        <v>495</v>
      </c>
      <c r="F64" s="4">
        <f t="shared" si="2"/>
        <v>-2405</v>
      </c>
      <c r="G64" s="4">
        <f t="shared" si="3"/>
        <v>17.06896551724138</v>
      </c>
      <c r="H64" s="6">
        <v>2900</v>
      </c>
      <c r="I64" s="6">
        <v>495</v>
      </c>
    </row>
    <row r="65" spans="1:9" ht="16.5" customHeight="1">
      <c r="A65" s="3"/>
      <c r="B65" s="22" t="s">
        <v>39</v>
      </c>
      <c r="C65" s="17" t="s">
        <v>40</v>
      </c>
      <c r="D65" s="4">
        <v>2900</v>
      </c>
      <c r="E65" s="4">
        <v>495</v>
      </c>
      <c r="F65" s="4">
        <f t="shared" si="2"/>
        <v>-2405</v>
      </c>
      <c r="G65" s="4">
        <f t="shared" si="3"/>
        <v>17.06896551724138</v>
      </c>
      <c r="H65" s="6">
        <v>0</v>
      </c>
      <c r="I65" s="6">
        <v>0</v>
      </c>
    </row>
    <row r="66" spans="1:7" ht="15.75" customHeight="1">
      <c r="A66" s="3"/>
      <c r="B66" s="23" t="s">
        <v>45</v>
      </c>
      <c r="C66" s="23"/>
      <c r="D66" s="4">
        <f>SUM(H58:H65)</f>
        <v>2900</v>
      </c>
      <c r="E66" s="4">
        <f>SUM(I58:I65)</f>
        <v>2885</v>
      </c>
      <c r="F66" s="4">
        <f t="shared" si="2"/>
        <v>-15</v>
      </c>
      <c r="G66" s="4">
        <f t="shared" si="3"/>
        <v>99.48275862068967</v>
      </c>
    </row>
    <row r="67" spans="1:7" ht="15.75" customHeight="1">
      <c r="A67" s="3"/>
      <c r="B67" s="16"/>
      <c r="C67" s="7"/>
      <c r="D67" s="5"/>
      <c r="E67" s="5"/>
      <c r="F67" s="5"/>
      <c r="G67" s="5"/>
    </row>
    <row r="68" spans="1:7" ht="15.75" customHeight="1">
      <c r="A68" s="3"/>
      <c r="B68" s="23" t="s">
        <v>60</v>
      </c>
      <c r="C68" s="23"/>
      <c r="D68" s="4">
        <f>SUM(D66)</f>
        <v>2900</v>
      </c>
      <c r="E68" s="4">
        <f>SUM(E66)</f>
        <v>2885</v>
      </c>
      <c r="F68" s="4">
        <f>E68-D68</f>
        <v>-15</v>
      </c>
      <c r="G68" s="4">
        <f>IF(D68=0,0,E68/D68)*100</f>
        <v>99.48275862068967</v>
      </c>
    </row>
    <row r="69" spans="1:7" ht="15.75" customHeight="1">
      <c r="A69" s="3"/>
      <c r="B69" s="16"/>
      <c r="C69" s="7"/>
      <c r="D69" s="5"/>
      <c r="E69" s="5"/>
      <c r="F69" s="5"/>
      <c r="G69" s="5"/>
    </row>
    <row r="70" spans="1:7" ht="16.5" customHeight="1">
      <c r="A70" s="3"/>
      <c r="B70" s="26" t="s">
        <v>61</v>
      </c>
      <c r="C70" s="26"/>
      <c r="D70" s="26"/>
      <c r="E70" s="26"/>
      <c r="F70" s="26"/>
      <c r="G70" s="26"/>
    </row>
    <row r="71" spans="1:7" ht="16.5" customHeight="1">
      <c r="A71" s="3"/>
      <c r="B71" s="21" t="s">
        <v>16</v>
      </c>
      <c r="C71" s="20"/>
      <c r="D71" s="20"/>
      <c r="E71" s="20"/>
      <c r="F71" s="20"/>
      <c r="G71" s="20"/>
    </row>
    <row r="72" spans="1:9" ht="16.5" customHeight="1">
      <c r="A72" s="3"/>
      <c r="B72" s="22" t="s">
        <v>33</v>
      </c>
      <c r="C72" s="17" t="s">
        <v>34</v>
      </c>
      <c r="D72" s="4">
        <v>81695</v>
      </c>
      <c r="E72" s="4">
        <v>68344</v>
      </c>
      <c r="F72" s="4">
        <f>E72-D72</f>
        <v>-13351</v>
      </c>
      <c r="G72" s="4">
        <f>IF(D72=0,0,E72/D72)*100</f>
        <v>83.65750657935001</v>
      </c>
      <c r="H72" s="6">
        <v>81695</v>
      </c>
      <c r="I72" s="6">
        <v>68344</v>
      </c>
    </row>
    <row r="73" spans="1:9" ht="16.5" customHeight="1">
      <c r="A73" s="3"/>
      <c r="B73" s="22" t="s">
        <v>39</v>
      </c>
      <c r="C73" s="17" t="s">
        <v>40</v>
      </c>
      <c r="D73" s="4">
        <v>81695</v>
      </c>
      <c r="E73" s="4">
        <v>68344</v>
      </c>
      <c r="F73" s="4">
        <f>E73-D73</f>
        <v>-13351</v>
      </c>
      <c r="G73" s="4">
        <f>IF(D73=0,0,E73/D73)*100</f>
        <v>83.65750657935001</v>
      </c>
      <c r="H73" s="6">
        <v>0</v>
      </c>
      <c r="I73" s="6">
        <v>0</v>
      </c>
    </row>
    <row r="74" spans="1:7" ht="15.75" customHeight="1">
      <c r="A74" s="3"/>
      <c r="B74" s="23" t="s">
        <v>45</v>
      </c>
      <c r="C74" s="23"/>
      <c r="D74" s="4">
        <f>SUM(H72:H73)</f>
        <v>81695</v>
      </c>
      <c r="E74" s="4">
        <f>SUM(I72:I73)</f>
        <v>68344</v>
      </c>
      <c r="F74" s="4">
        <f>E74-D74</f>
        <v>-13351</v>
      </c>
      <c r="G74" s="4">
        <f>IF(D74=0,0,E74/D74)*100</f>
        <v>83.65750657935001</v>
      </c>
    </row>
    <row r="75" spans="1:7" ht="15.75" customHeight="1">
      <c r="A75" s="3"/>
      <c r="B75" s="16"/>
      <c r="C75" s="7"/>
      <c r="D75" s="5"/>
      <c r="E75" s="5"/>
      <c r="F75" s="5"/>
      <c r="G75" s="5"/>
    </row>
    <row r="76" spans="1:7" ht="15.75" customHeight="1">
      <c r="A76" s="3"/>
      <c r="B76" s="23" t="s">
        <v>62</v>
      </c>
      <c r="C76" s="23"/>
      <c r="D76" s="4">
        <f>SUM(D74)</f>
        <v>81695</v>
      </c>
      <c r="E76" s="4">
        <f>SUM(E74)</f>
        <v>68344</v>
      </c>
      <c r="F76" s="4">
        <f>E76-D76</f>
        <v>-13351</v>
      </c>
      <c r="G76" s="4">
        <f>IF(D76=0,0,E76/D76)*100</f>
        <v>83.65750657935001</v>
      </c>
    </row>
    <row r="77" spans="1:7" ht="15.75" customHeight="1">
      <c r="A77" s="3"/>
      <c r="B77" s="16"/>
      <c r="C77" s="7"/>
      <c r="D77" s="5"/>
      <c r="E77" s="5"/>
      <c r="F77" s="5"/>
      <c r="G77" s="5"/>
    </row>
    <row r="78" spans="1:7" ht="15.75" customHeight="1">
      <c r="A78" s="3"/>
      <c r="B78" s="23" t="s">
        <v>63</v>
      </c>
      <c r="C78" s="23"/>
      <c r="D78" s="4">
        <f>SUM(D68,D76)</f>
        <v>84595</v>
      </c>
      <c r="E78" s="4">
        <f>SUM(E68,E76)</f>
        <v>71229</v>
      </c>
      <c r="F78" s="4">
        <f>E78-D78</f>
        <v>-13366</v>
      </c>
      <c r="G78" s="4">
        <f>IF(D78=0,0,E78/D78)*100</f>
        <v>84.2000118210296</v>
      </c>
    </row>
    <row r="79" spans="1:7" ht="15.75" customHeight="1">
      <c r="A79" s="3"/>
      <c r="B79" s="16"/>
      <c r="C79" s="7"/>
      <c r="D79" s="5"/>
      <c r="E79" s="5"/>
      <c r="F79" s="5"/>
      <c r="G79" s="5"/>
    </row>
    <row r="80" spans="1:7" ht="15.75" customHeight="1">
      <c r="A80" s="3"/>
      <c r="B80" s="23" t="s">
        <v>64</v>
      </c>
      <c r="C80" s="23"/>
      <c r="D80" s="4">
        <f>SUM(D53,D78)</f>
        <v>97095</v>
      </c>
      <c r="E80" s="4">
        <f>SUM(E53,E78)</f>
        <v>83034</v>
      </c>
      <c r="F80" s="4">
        <f>E80-D80</f>
        <v>-14061</v>
      </c>
      <c r="G80" s="4">
        <f>IF(D80=0,0,E80/D80)*100</f>
        <v>85.51830681291518</v>
      </c>
    </row>
    <row r="81" spans="1:7" ht="16.5" customHeight="1">
      <c r="A81" s="3"/>
      <c r="B81" s="16"/>
      <c r="C81" s="7"/>
      <c r="D81" s="5"/>
      <c r="E81" s="5"/>
      <c r="F81" s="5"/>
      <c r="G81" s="5"/>
    </row>
    <row r="82" spans="1:7" ht="16.5" customHeight="1">
      <c r="A82" s="3"/>
      <c r="B82" s="16"/>
      <c r="C82" s="7"/>
      <c r="D82" s="5"/>
      <c r="E82" s="5"/>
      <c r="F82" s="5"/>
      <c r="G82" s="5"/>
    </row>
    <row r="83" spans="1:7" ht="16.5" customHeight="1">
      <c r="A83" s="3"/>
      <c r="B83" s="24" t="s">
        <v>65</v>
      </c>
      <c r="C83" s="24"/>
      <c r="D83" s="24"/>
      <c r="E83" s="24"/>
      <c r="F83" s="24"/>
      <c r="G83" s="24"/>
    </row>
    <row r="84" spans="1:7" ht="16.5" customHeight="1">
      <c r="A84" s="3"/>
      <c r="B84" s="25" t="s">
        <v>66</v>
      </c>
      <c r="C84" s="25"/>
      <c r="D84" s="25"/>
      <c r="E84" s="25"/>
      <c r="F84" s="25"/>
      <c r="G84" s="25"/>
    </row>
    <row r="85" spans="1:7" ht="16.5" customHeight="1">
      <c r="A85" s="3"/>
      <c r="B85" s="26" t="s">
        <v>67</v>
      </c>
      <c r="C85" s="26"/>
      <c r="D85" s="26"/>
      <c r="E85" s="26"/>
      <c r="F85" s="26"/>
      <c r="G85" s="26"/>
    </row>
    <row r="86" spans="1:7" ht="16.5" customHeight="1">
      <c r="A86" s="3"/>
      <c r="B86" s="21" t="s">
        <v>16</v>
      </c>
      <c r="C86" s="20"/>
      <c r="D86" s="20"/>
      <c r="E86" s="20"/>
      <c r="F86" s="20"/>
      <c r="G86" s="20"/>
    </row>
    <row r="87" spans="1:9" ht="16.5" customHeight="1">
      <c r="A87" s="3"/>
      <c r="B87" s="22" t="s">
        <v>33</v>
      </c>
      <c r="C87" s="17" t="s">
        <v>34</v>
      </c>
      <c r="D87" s="4">
        <v>400</v>
      </c>
      <c r="E87" s="4">
        <v>0</v>
      </c>
      <c r="F87" s="4">
        <f>E87-D87</f>
        <v>-400</v>
      </c>
      <c r="G87" s="4">
        <f>IF(D87=0,0,E87/D87)*100</f>
        <v>0</v>
      </c>
      <c r="H87" s="6">
        <v>400</v>
      </c>
      <c r="I87" s="6">
        <v>0</v>
      </c>
    </row>
    <row r="88" spans="1:9" ht="16.5" customHeight="1">
      <c r="A88" s="3"/>
      <c r="B88" s="22" t="s">
        <v>39</v>
      </c>
      <c r="C88" s="17" t="s">
        <v>40</v>
      </c>
      <c r="D88" s="4">
        <v>400</v>
      </c>
      <c r="E88" s="4">
        <v>0</v>
      </c>
      <c r="F88" s="4">
        <f>E88-D88</f>
        <v>-400</v>
      </c>
      <c r="G88" s="4">
        <f>IF(D88=0,0,E88/D88)*100</f>
        <v>0</v>
      </c>
      <c r="H88" s="6">
        <v>0</v>
      </c>
      <c r="I88" s="6">
        <v>0</v>
      </c>
    </row>
    <row r="89" spans="1:7" ht="15.75" customHeight="1">
      <c r="A89" s="3"/>
      <c r="B89" s="23" t="s">
        <v>45</v>
      </c>
      <c r="C89" s="23"/>
      <c r="D89" s="4">
        <f>SUM(H87:H88)</f>
        <v>400</v>
      </c>
      <c r="E89" s="4">
        <f>SUM(I87:I88)</f>
        <v>0</v>
      </c>
      <c r="F89" s="4">
        <f>E89-D89</f>
        <v>-400</v>
      </c>
      <c r="G89" s="4">
        <f>IF(D89=0,0,E89/D89)*100</f>
        <v>0</v>
      </c>
    </row>
    <row r="90" spans="1:7" ht="15.75" customHeight="1">
      <c r="A90" s="3"/>
      <c r="B90" s="16"/>
      <c r="C90" s="7"/>
      <c r="D90" s="5"/>
      <c r="E90" s="5"/>
      <c r="F90" s="5"/>
      <c r="G90" s="5"/>
    </row>
    <row r="91" spans="1:7" ht="15.75" customHeight="1">
      <c r="A91" s="3"/>
      <c r="B91" s="23" t="s">
        <v>68</v>
      </c>
      <c r="C91" s="23"/>
      <c r="D91" s="4">
        <f>SUM(D89)</f>
        <v>400</v>
      </c>
      <c r="E91" s="4">
        <f>SUM(E89)</f>
        <v>0</v>
      </c>
      <c r="F91" s="4">
        <f>E91-D91</f>
        <v>-400</v>
      </c>
      <c r="G91" s="4">
        <f>IF(D91=0,0,E91/D91)*100</f>
        <v>0</v>
      </c>
    </row>
    <row r="92" spans="1:7" ht="15.75" customHeight="1">
      <c r="A92" s="3"/>
      <c r="B92" s="16"/>
      <c r="C92" s="7"/>
      <c r="D92" s="5"/>
      <c r="E92" s="5"/>
      <c r="F92" s="5"/>
      <c r="G92" s="5"/>
    </row>
    <row r="93" spans="1:7" ht="15.75" customHeight="1">
      <c r="A93" s="3"/>
      <c r="B93" s="23" t="s">
        <v>69</v>
      </c>
      <c r="C93" s="23"/>
      <c r="D93" s="4">
        <f>SUM(D91)</f>
        <v>400</v>
      </c>
      <c r="E93" s="4">
        <f>SUM(E91)</f>
        <v>0</v>
      </c>
      <c r="F93" s="4">
        <f>E93-D93</f>
        <v>-400</v>
      </c>
      <c r="G93" s="4">
        <f>IF(D93=0,0,E93/D93)*100</f>
        <v>0</v>
      </c>
    </row>
    <row r="94" spans="1:7" ht="15.75" customHeight="1">
      <c r="A94" s="3"/>
      <c r="B94" s="16"/>
      <c r="C94" s="7"/>
      <c r="D94" s="5"/>
      <c r="E94" s="5"/>
      <c r="F94" s="5"/>
      <c r="G94" s="5"/>
    </row>
    <row r="95" spans="1:7" ht="15.75" customHeight="1">
      <c r="A95" s="3"/>
      <c r="B95" s="23" t="s">
        <v>70</v>
      </c>
      <c r="C95" s="23"/>
      <c r="D95" s="4">
        <f>SUM(D93)</f>
        <v>400</v>
      </c>
      <c r="E95" s="4">
        <f>SUM(E93)</f>
        <v>0</v>
      </c>
      <c r="F95" s="4">
        <f>E95-D95</f>
        <v>-400</v>
      </c>
      <c r="G95" s="4">
        <f>IF(D95=0,0,E95/D95)*100</f>
        <v>0</v>
      </c>
    </row>
    <row r="96" spans="1:7" ht="16.5" customHeight="1" hidden="1">
      <c r="A96" s="3"/>
      <c r="B96" s="16"/>
      <c r="C96" s="7"/>
      <c r="D96" s="5"/>
      <c r="E96" s="5"/>
      <c r="F96" s="5"/>
      <c r="G96" s="5"/>
    </row>
    <row r="97" spans="1:7" ht="16.5" customHeight="1" hidden="1">
      <c r="A97" s="3"/>
      <c r="B97" s="16"/>
      <c r="C97" s="7"/>
      <c r="D97" s="5"/>
      <c r="E97" s="5"/>
      <c r="F97" s="5"/>
      <c r="G97" s="5"/>
    </row>
    <row r="98" spans="1:7" ht="16.5" customHeight="1">
      <c r="A98" s="3"/>
      <c r="B98" s="16"/>
      <c r="C98" s="7"/>
      <c r="D98" s="5"/>
      <c r="E98" s="5"/>
      <c r="F98" s="5"/>
      <c r="G98" s="5"/>
    </row>
    <row r="99" spans="1:7" ht="16.5" customHeight="1">
      <c r="A99" s="3"/>
      <c r="B99" s="18"/>
      <c r="C99" s="7" t="s">
        <v>9</v>
      </c>
      <c r="D99" s="4">
        <f>SUM(D32,D80,D95)</f>
        <v>133140</v>
      </c>
      <c r="E99" s="4">
        <f>SUM(E32,E80,E95)</f>
        <v>119962</v>
      </c>
      <c r="F99" s="4">
        <f>E99-D99</f>
        <v>-13178</v>
      </c>
      <c r="G99" s="4">
        <f>IF(D99=0,0,E99/D99)*100</f>
        <v>90.10214811476641</v>
      </c>
    </row>
    <row r="101" ht="23.25">
      <c r="B101" s="29" t="s">
        <v>71</v>
      </c>
    </row>
    <row r="102" spans="2:5" ht="23.25">
      <c r="B102" s="29" t="s">
        <v>72</v>
      </c>
      <c r="E102" s="30">
        <v>408</v>
      </c>
    </row>
  </sheetData>
  <sheetProtection selectLockedCells="1" selectUnlockedCells="1"/>
  <mergeCells count="34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G45"/>
    <mergeCell ref="B49:C49"/>
    <mergeCell ref="B51:C51"/>
    <mergeCell ref="B53:C53"/>
    <mergeCell ref="B55:G55"/>
    <mergeCell ref="B56:G56"/>
    <mergeCell ref="B66:C66"/>
    <mergeCell ref="B68:C68"/>
    <mergeCell ref="B70:G70"/>
    <mergeCell ref="B74:C74"/>
    <mergeCell ref="B89:C89"/>
    <mergeCell ref="B91:C91"/>
    <mergeCell ref="B93:C93"/>
    <mergeCell ref="B95:C95"/>
    <mergeCell ref="B76:C76"/>
    <mergeCell ref="B78:C78"/>
    <mergeCell ref="B80:C80"/>
    <mergeCell ref="B83:G83"/>
    <mergeCell ref="B84:G84"/>
    <mergeCell ref="B85:G85"/>
  </mergeCells>
  <printOptions/>
  <pageMargins left="0.7" right="0.7" top="0.75" bottom="0.75" header="0.5118055555555555" footer="0.5118055555555555"/>
  <pageSetup horizontalDpi="300" verticalDpi="3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2022-07-01T08:06:53Z</dcterms:modified>
  <cp:category/>
  <cp:version/>
  <cp:contentType/>
  <cp:contentStatus/>
</cp:coreProperties>
</file>