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'Разходи'!$A$1:$G$98</definedName>
  </definedNames>
  <calcPr fullCalcOnLoad="1"/>
</workbook>
</file>

<file path=xl/sharedStrings.xml><?xml version="1.0" encoding="utf-8"?>
<sst xmlns="http://schemas.openxmlformats.org/spreadsheetml/2006/main" count="103" uniqueCount="73">
  <si>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</si>
  <si>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</si>
  <si>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</si>
  <si>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</si>
  <si>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</si>
  <si>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</si>
  <si>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</si>
  <si>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</si>
  <si>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</si>
  <si>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</si>
  <si>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</si>
  <si>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Новосел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</si>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</sst>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view="pageBreakPreview" zoomScale="60" zoomScalePageLayoutView="0" workbookViewId="0" topLeftCell="A1">
      <pane ySplit="6" topLeftCell="A77" activePane="bottomLeft" state="frozen"/>
      <selection pane="topLeft" activeCell="A1" sqref="A1"/>
      <selection pane="bottomLeft" activeCell="E98" sqref="E98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2.851562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25200</v>
      </c>
      <c r="E12" s="4">
        <v>28493</v>
      </c>
      <c r="F12" s="4">
        <f aca="true" t="shared" si="0" ref="F12:F27">E12-D12</f>
        <v>3293</v>
      </c>
      <c r="G12" s="4">
        <f aca="true" t="shared" si="1" ref="G12:G27">IF(D12=0,0,E12/D12)*100</f>
        <v>113.06746031746032</v>
      </c>
      <c r="H12" s="6">
        <v>25200</v>
      </c>
      <c r="I12" s="6">
        <v>28493</v>
      </c>
    </row>
    <row r="13" spans="1:9" ht="16.5" customHeight="1">
      <c r="A13" s="3"/>
      <c r="B13" s="22" t="s">
        <v>19</v>
      </c>
      <c r="C13" s="17" t="s">
        <v>20</v>
      </c>
      <c r="D13" s="4">
        <v>25200</v>
      </c>
      <c r="E13" s="4">
        <v>28493</v>
      </c>
      <c r="F13" s="4">
        <f t="shared" si="0"/>
        <v>3293</v>
      </c>
      <c r="G13" s="4">
        <f t="shared" si="1"/>
        <v>113.06746031746032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750</v>
      </c>
      <c r="F14" s="4">
        <f t="shared" si="0"/>
        <v>750</v>
      </c>
      <c r="G14" s="4">
        <f t="shared" si="1"/>
        <v>0</v>
      </c>
      <c r="H14" s="6">
        <v>0</v>
      </c>
      <c r="I14" s="6">
        <v>750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166</v>
      </c>
      <c r="F16" s="4">
        <f t="shared" si="0"/>
        <v>166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4843</v>
      </c>
      <c r="E17" s="4">
        <v>5648</v>
      </c>
      <c r="F17" s="4">
        <f t="shared" si="0"/>
        <v>805</v>
      </c>
      <c r="G17" s="4">
        <f t="shared" si="1"/>
        <v>116.62192855667975</v>
      </c>
      <c r="H17" s="6">
        <v>4843</v>
      </c>
      <c r="I17" s="6">
        <v>5648</v>
      </c>
    </row>
    <row r="18" spans="1:9" ht="16.5" customHeight="1">
      <c r="A18" s="3"/>
      <c r="B18" s="22" t="s">
        <v>29</v>
      </c>
      <c r="C18" s="17" t="s">
        <v>30</v>
      </c>
      <c r="D18" s="4">
        <v>4843</v>
      </c>
      <c r="E18" s="4">
        <v>3398</v>
      </c>
      <c r="F18" s="4">
        <f t="shared" si="0"/>
        <v>-1445</v>
      </c>
      <c r="G18" s="4">
        <f t="shared" si="1"/>
        <v>70.16312203179848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1431</v>
      </c>
      <c r="F19" s="4">
        <f t="shared" si="0"/>
        <v>1431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819</v>
      </c>
      <c r="F20" s="4">
        <f t="shared" si="0"/>
        <v>819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6760</v>
      </c>
      <c r="E21" s="4">
        <v>4461</v>
      </c>
      <c r="F21" s="4">
        <f t="shared" si="0"/>
        <v>-2299</v>
      </c>
      <c r="G21" s="4">
        <f t="shared" si="1"/>
        <v>65.99112426035502</v>
      </c>
      <c r="H21" s="6">
        <v>6760</v>
      </c>
      <c r="I21" s="6">
        <v>4461</v>
      </c>
    </row>
    <row r="22" spans="1:9" ht="16.5" customHeight="1">
      <c r="A22" s="3"/>
      <c r="B22" s="22" t="s">
        <v>37</v>
      </c>
      <c r="C22" s="17" t="s">
        <v>38</v>
      </c>
      <c r="D22" s="4">
        <v>320</v>
      </c>
      <c r="E22" s="4">
        <v>431</v>
      </c>
      <c r="F22" s="4">
        <f t="shared" si="0"/>
        <v>111</v>
      </c>
      <c r="G22" s="4">
        <f t="shared" si="1"/>
        <v>134.6875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1800</v>
      </c>
      <c r="E23" s="4">
        <v>2193</v>
      </c>
      <c r="F23" s="4">
        <f t="shared" si="0"/>
        <v>393</v>
      </c>
      <c r="G23" s="4">
        <f t="shared" si="1"/>
        <v>121.83333333333333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900</v>
      </c>
      <c r="E24" s="4">
        <v>1224</v>
      </c>
      <c r="F24" s="4">
        <f t="shared" si="0"/>
        <v>324</v>
      </c>
      <c r="G24" s="4">
        <f t="shared" si="1"/>
        <v>136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2900</v>
      </c>
      <c r="E25" s="4">
        <v>0</v>
      </c>
      <c r="F25" s="4">
        <f t="shared" si="0"/>
        <v>-2900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840</v>
      </c>
      <c r="E26" s="4">
        <v>613</v>
      </c>
      <c r="F26" s="4">
        <f t="shared" si="0"/>
        <v>-227</v>
      </c>
      <c r="G26" s="4">
        <f t="shared" si="1"/>
        <v>72.97619047619047</v>
      </c>
      <c r="H26" s="6">
        <v>0</v>
      </c>
      <c r="I26" s="6">
        <v>0</v>
      </c>
    </row>
    <row r="27" spans="1:7" ht="15.75" customHeight="1">
      <c r="A27" s="3"/>
      <c r="B27" s="23" t="s">
        <v>47</v>
      </c>
      <c r="C27" s="23"/>
      <c r="D27" s="4">
        <f>SUM(H12:H26)</f>
        <v>36803</v>
      </c>
      <c r="E27" s="4">
        <f>SUM(I12:I26)</f>
        <v>39352</v>
      </c>
      <c r="F27" s="4">
        <f t="shared" si="0"/>
        <v>2549</v>
      </c>
      <c r="G27" s="4">
        <f t="shared" si="1"/>
        <v>106.92606580985246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3" t="s">
        <v>48</v>
      </c>
      <c r="C29" s="23"/>
      <c r="D29" s="4">
        <f>SUM(D27)</f>
        <v>36803</v>
      </c>
      <c r="E29" s="4">
        <f>SUM(E27)</f>
        <v>39352</v>
      </c>
      <c r="F29" s="4">
        <f>E29-D29</f>
        <v>2549</v>
      </c>
      <c r="G29" s="4">
        <f>IF(D29=0,0,E29/D29)*100</f>
        <v>106.92606580985246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3" t="s">
        <v>49</v>
      </c>
      <c r="C31" s="23"/>
      <c r="D31" s="4">
        <f>SUM(D29)</f>
        <v>36803</v>
      </c>
      <c r="E31" s="4">
        <f>SUM(E29)</f>
        <v>39352</v>
      </c>
      <c r="F31" s="4">
        <f>E31-D31</f>
        <v>2549</v>
      </c>
      <c r="G31" s="4">
        <f>IF(D31=0,0,E31/D31)*100</f>
        <v>106.92606580985246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3" t="s">
        <v>50</v>
      </c>
      <c r="C33" s="23"/>
      <c r="D33" s="4">
        <f>SUM(D31)</f>
        <v>36803</v>
      </c>
      <c r="E33" s="4">
        <f>SUM(E31)</f>
        <v>39352</v>
      </c>
      <c r="F33" s="4">
        <f>E33-D33</f>
        <v>2549</v>
      </c>
      <c r="G33" s="4">
        <f>IF(D33=0,0,E33/D33)*100</f>
        <v>106.92606580985246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3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3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4800</v>
      </c>
      <c r="E40" s="4">
        <v>6053</v>
      </c>
      <c r="F40" s="4">
        <f>E40-D40</f>
        <v>1253</v>
      </c>
      <c r="G40" s="4">
        <f>IF(D40=0,0,E40/D40)*100</f>
        <v>126.10416666666666</v>
      </c>
      <c r="H40" s="6">
        <v>4800</v>
      </c>
      <c r="I40" s="6">
        <v>6053</v>
      </c>
    </row>
    <row r="41" spans="1:9" ht="16.5" customHeight="1">
      <c r="A41" s="3"/>
      <c r="B41" s="22" t="s">
        <v>39</v>
      </c>
      <c r="C41" s="17" t="s">
        <v>40</v>
      </c>
      <c r="D41" s="4">
        <v>4800</v>
      </c>
      <c r="E41" s="4">
        <v>6053</v>
      </c>
      <c r="F41" s="4">
        <f>E41-D41</f>
        <v>1253</v>
      </c>
      <c r="G41" s="4">
        <f>IF(D41=0,0,E41/D41)*100</f>
        <v>126.10416666666666</v>
      </c>
      <c r="H41" s="6">
        <v>0</v>
      </c>
      <c r="I41" s="6">
        <v>0</v>
      </c>
    </row>
    <row r="42" spans="1:7" ht="15.75" customHeight="1">
      <c r="A42" s="3"/>
      <c r="B42" s="23" t="s">
        <v>47</v>
      </c>
      <c r="C42" s="23"/>
      <c r="D42" s="4">
        <f>SUM(H40:H41)</f>
        <v>4800</v>
      </c>
      <c r="E42" s="4">
        <f>SUM(I40:I41)</f>
        <v>6053</v>
      </c>
      <c r="F42" s="4">
        <f>E42-D42</f>
        <v>1253</v>
      </c>
      <c r="G42" s="4">
        <f>IF(D42=0,0,E42/D42)*100</f>
        <v>126.10416666666666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3" t="s">
        <v>54</v>
      </c>
      <c r="C44" s="23"/>
      <c r="D44" s="4">
        <f>SUM(D42)</f>
        <v>4800</v>
      </c>
      <c r="E44" s="4">
        <f>SUM(E42)</f>
        <v>6053</v>
      </c>
      <c r="F44" s="4">
        <f>E44-D44</f>
        <v>1253</v>
      </c>
      <c r="G44" s="4">
        <f>IF(D44=0,0,E44/D44)*100</f>
        <v>126.10416666666666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6.5" customHeight="1">
      <c r="A46" s="3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3"/>
      <c r="B47" s="21" t="s">
        <v>16</v>
      </c>
      <c r="C47" s="20"/>
      <c r="D47" s="20"/>
      <c r="E47" s="20"/>
      <c r="F47" s="20"/>
      <c r="G47" s="20"/>
    </row>
    <row r="48" spans="1:9" ht="16.5" customHeight="1">
      <c r="A48" s="3"/>
      <c r="B48" s="22" t="s">
        <v>35</v>
      </c>
      <c r="C48" s="17" t="s">
        <v>36</v>
      </c>
      <c r="D48" s="4">
        <v>0</v>
      </c>
      <c r="E48" s="4">
        <v>26241</v>
      </c>
      <c r="F48" s="4">
        <f>E48-D48</f>
        <v>26241</v>
      </c>
      <c r="G48" s="4">
        <f>IF(D48=0,0,E48/D48)*100</f>
        <v>0</v>
      </c>
      <c r="H48" s="6">
        <v>0</v>
      </c>
      <c r="I48" s="6">
        <v>26241</v>
      </c>
    </row>
    <row r="49" spans="1:9" ht="16.5" customHeight="1">
      <c r="A49" s="3"/>
      <c r="B49" s="22" t="s">
        <v>43</v>
      </c>
      <c r="C49" s="17" t="s">
        <v>44</v>
      </c>
      <c r="D49" s="4">
        <v>0</v>
      </c>
      <c r="E49" s="4">
        <v>26241</v>
      </c>
      <c r="F49" s="4">
        <f>E49-D49</f>
        <v>26241</v>
      </c>
      <c r="G49" s="4">
        <f>IF(D49=0,0,E49/D49)*100</f>
        <v>0</v>
      </c>
      <c r="H49" s="6">
        <v>0</v>
      </c>
      <c r="I49" s="6">
        <v>0</v>
      </c>
    </row>
    <row r="50" spans="1:7" ht="15.75" customHeight="1">
      <c r="A50" s="3"/>
      <c r="B50" s="23" t="s">
        <v>47</v>
      </c>
      <c r="C50" s="23"/>
      <c r="D50" s="4">
        <f>SUM(H48:H49)</f>
        <v>0</v>
      </c>
      <c r="E50" s="4">
        <f>SUM(I48:I49)</f>
        <v>26241</v>
      </c>
      <c r="F50" s="4">
        <f>E50-D50</f>
        <v>26241</v>
      </c>
      <c r="G50" s="4">
        <f>IF(D50=0,0,E50/D50)*100</f>
        <v>0</v>
      </c>
    </row>
    <row r="51" spans="1:7" ht="15.75" customHeight="1">
      <c r="A51" s="3"/>
      <c r="B51" s="16"/>
      <c r="C51" s="7"/>
      <c r="D51" s="5"/>
      <c r="E51" s="5"/>
      <c r="F51" s="5"/>
      <c r="G51" s="5"/>
    </row>
    <row r="52" spans="1:7" ht="15.75" customHeight="1">
      <c r="A52" s="3"/>
      <c r="B52" s="23" t="s">
        <v>56</v>
      </c>
      <c r="C52" s="23"/>
      <c r="D52" s="4">
        <f>SUM(D50)</f>
        <v>0</v>
      </c>
      <c r="E52" s="4">
        <f>SUM(E50)</f>
        <v>26241</v>
      </c>
      <c r="F52" s="4">
        <f>E52-D52</f>
        <v>26241</v>
      </c>
      <c r="G52" s="4">
        <f>IF(D52=0,0,E52/D52)*100</f>
        <v>0</v>
      </c>
    </row>
    <row r="53" spans="1:7" ht="15.75" customHeight="1">
      <c r="A53" s="3"/>
      <c r="B53" s="16"/>
      <c r="C53" s="7"/>
      <c r="D53" s="5"/>
      <c r="E53" s="5"/>
      <c r="F53" s="5"/>
      <c r="G53" s="5"/>
    </row>
    <row r="54" spans="1:7" ht="15.75" customHeight="1">
      <c r="A54" s="3"/>
      <c r="B54" s="23" t="s">
        <v>57</v>
      </c>
      <c r="C54" s="23"/>
      <c r="D54" s="4">
        <f>SUM(D44,D52)</f>
        <v>4800</v>
      </c>
      <c r="E54" s="4">
        <f>SUM(E44,E52)</f>
        <v>32294</v>
      </c>
      <c r="F54" s="4">
        <f>E54-D54</f>
        <v>27494</v>
      </c>
      <c r="G54" s="4">
        <f>IF(D54=0,0,E54/D54)*100</f>
        <v>672.7916666666666</v>
      </c>
    </row>
    <row r="55" spans="1:7" ht="15.75" customHeight="1">
      <c r="A55" s="3"/>
      <c r="B55" s="16"/>
      <c r="C55" s="7"/>
      <c r="D55" s="5"/>
      <c r="E55" s="5"/>
      <c r="F55" s="5"/>
      <c r="G55" s="5"/>
    </row>
    <row r="56" spans="1:7" ht="16.5" customHeight="1">
      <c r="A56" s="3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3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3"/>
      <c r="B58" s="21" t="s">
        <v>16</v>
      </c>
      <c r="C58" s="20"/>
      <c r="D58" s="20"/>
      <c r="E58" s="20"/>
      <c r="F58" s="20"/>
      <c r="G58" s="20"/>
    </row>
    <row r="59" spans="1:9" ht="16.5" customHeight="1">
      <c r="A59" s="3"/>
      <c r="B59" s="22" t="s">
        <v>35</v>
      </c>
      <c r="C59" s="17" t="s">
        <v>36</v>
      </c>
      <c r="D59" s="4">
        <v>3430</v>
      </c>
      <c r="E59" s="4">
        <v>3317</v>
      </c>
      <c r="F59" s="4">
        <f>E59-D59</f>
        <v>-113</v>
      </c>
      <c r="G59" s="4">
        <f>IF(D59=0,0,E59/D59)*100</f>
        <v>96.70553935860057</v>
      </c>
      <c r="H59" s="6">
        <v>3430</v>
      </c>
      <c r="I59" s="6">
        <v>3317</v>
      </c>
    </row>
    <row r="60" spans="1:9" ht="16.5" customHeight="1">
      <c r="A60" s="3"/>
      <c r="B60" s="22" t="s">
        <v>41</v>
      </c>
      <c r="C60" s="17" t="s">
        <v>42</v>
      </c>
      <c r="D60" s="4">
        <v>3430</v>
      </c>
      <c r="E60" s="4">
        <v>3317</v>
      </c>
      <c r="F60" s="4">
        <f>E60-D60</f>
        <v>-113</v>
      </c>
      <c r="G60" s="4">
        <f>IF(D60=0,0,E60/D60)*100</f>
        <v>96.70553935860057</v>
      </c>
      <c r="H60" s="6">
        <v>0</v>
      </c>
      <c r="I60" s="6">
        <v>0</v>
      </c>
    </row>
    <row r="61" spans="1:7" ht="15.75" customHeight="1">
      <c r="A61" s="3"/>
      <c r="B61" s="23" t="s">
        <v>47</v>
      </c>
      <c r="C61" s="23"/>
      <c r="D61" s="4">
        <f>SUM(H59:H60)</f>
        <v>3430</v>
      </c>
      <c r="E61" s="4">
        <f>SUM(I59:I60)</f>
        <v>3317</v>
      </c>
      <c r="F61" s="4">
        <f>E61-D61</f>
        <v>-113</v>
      </c>
      <c r="G61" s="4">
        <f>IF(D61=0,0,E61/D61)*100</f>
        <v>96.70553935860057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5.75" customHeight="1">
      <c r="A63" s="3"/>
      <c r="B63" s="23" t="s">
        <v>60</v>
      </c>
      <c r="C63" s="23"/>
      <c r="D63" s="4">
        <f>SUM(D61)</f>
        <v>3430</v>
      </c>
      <c r="E63" s="4">
        <f>SUM(E61)</f>
        <v>3317</v>
      </c>
      <c r="F63" s="4">
        <f>E63-D63</f>
        <v>-113</v>
      </c>
      <c r="G63" s="4">
        <f>IF(D63=0,0,E63/D63)*100</f>
        <v>96.70553935860057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6.5" customHeight="1">
      <c r="A65" s="3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3"/>
      <c r="B66" s="21" t="s">
        <v>16</v>
      </c>
      <c r="C66" s="20"/>
      <c r="D66" s="20"/>
      <c r="E66" s="20"/>
      <c r="F66" s="20"/>
      <c r="G66" s="20"/>
    </row>
    <row r="67" spans="1:9" ht="16.5" customHeight="1">
      <c r="A67" s="3"/>
      <c r="B67" s="22" t="s">
        <v>35</v>
      </c>
      <c r="C67" s="17" t="s">
        <v>36</v>
      </c>
      <c r="D67" s="4">
        <v>40423</v>
      </c>
      <c r="E67" s="4">
        <v>22515</v>
      </c>
      <c r="F67" s="4">
        <f>E67-D67</f>
        <v>-17908</v>
      </c>
      <c r="G67" s="4">
        <f>IF(D67=0,0,E67/D67)*100</f>
        <v>55.698488484278755</v>
      </c>
      <c r="H67" s="6">
        <v>40423</v>
      </c>
      <c r="I67" s="6">
        <v>22515</v>
      </c>
    </row>
    <row r="68" spans="1:9" ht="16.5" customHeight="1">
      <c r="A68" s="3"/>
      <c r="B68" s="22" t="s">
        <v>41</v>
      </c>
      <c r="C68" s="17" t="s">
        <v>42</v>
      </c>
      <c r="D68" s="4">
        <v>40423</v>
      </c>
      <c r="E68" s="4">
        <v>22515</v>
      </c>
      <c r="F68" s="4">
        <f>E68-D68</f>
        <v>-17908</v>
      </c>
      <c r="G68" s="4">
        <f>IF(D68=0,0,E68/D68)*100</f>
        <v>55.698488484278755</v>
      </c>
      <c r="H68" s="6">
        <v>0</v>
      </c>
      <c r="I68" s="6">
        <v>0</v>
      </c>
    </row>
    <row r="69" spans="1:7" ht="15.75" customHeight="1">
      <c r="A69" s="3"/>
      <c r="B69" s="23" t="s">
        <v>47</v>
      </c>
      <c r="C69" s="23"/>
      <c r="D69" s="4">
        <f>SUM(H67:H68)</f>
        <v>40423</v>
      </c>
      <c r="E69" s="4">
        <f>SUM(I67:I68)</f>
        <v>22515</v>
      </c>
      <c r="F69" s="4">
        <f>E69-D69</f>
        <v>-17908</v>
      </c>
      <c r="G69" s="4">
        <f>IF(D69=0,0,E69/D69)*100</f>
        <v>55.698488484278755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5.75" customHeight="1">
      <c r="A71" s="3"/>
      <c r="B71" s="23" t="s">
        <v>62</v>
      </c>
      <c r="C71" s="23"/>
      <c r="D71" s="4">
        <f>SUM(D69)</f>
        <v>40423</v>
      </c>
      <c r="E71" s="4">
        <f>SUM(E69)</f>
        <v>22515</v>
      </c>
      <c r="F71" s="4">
        <f>E71-D71</f>
        <v>-17908</v>
      </c>
      <c r="G71" s="4">
        <f>IF(D71=0,0,E71/D71)*100</f>
        <v>55.698488484278755</v>
      </c>
    </row>
    <row r="72" spans="1:7" ht="15.75" customHeight="1">
      <c r="A72" s="3"/>
      <c r="B72" s="16"/>
      <c r="C72" s="7"/>
      <c r="D72" s="5"/>
      <c r="E72" s="5"/>
      <c r="F72" s="5"/>
      <c r="G72" s="5"/>
    </row>
    <row r="73" spans="1:7" ht="15.75" customHeight="1">
      <c r="A73" s="3"/>
      <c r="B73" s="23" t="s">
        <v>63</v>
      </c>
      <c r="C73" s="23"/>
      <c r="D73" s="4">
        <f>SUM(D63,D71)</f>
        <v>43853</v>
      </c>
      <c r="E73" s="4">
        <f>SUM(E63,E71)</f>
        <v>25832</v>
      </c>
      <c r="F73" s="4">
        <f>E73-D73</f>
        <v>-18021</v>
      </c>
      <c r="G73" s="4">
        <f>IF(D73=0,0,E73/D73)*100</f>
        <v>58.90589013294415</v>
      </c>
    </row>
    <row r="74" spans="1:7" ht="15.75" customHeight="1">
      <c r="A74" s="3"/>
      <c r="B74" s="16"/>
      <c r="C74" s="7"/>
      <c r="D74" s="5"/>
      <c r="E74" s="5"/>
      <c r="F74" s="5"/>
      <c r="G74" s="5"/>
    </row>
    <row r="75" spans="1:7" ht="15.75" customHeight="1">
      <c r="A75" s="3"/>
      <c r="B75" s="23" t="s">
        <v>64</v>
      </c>
      <c r="C75" s="23"/>
      <c r="D75" s="4">
        <f>SUM(D54,D73)</f>
        <v>48653</v>
      </c>
      <c r="E75" s="4">
        <f>SUM(E54,E73)</f>
        <v>58126</v>
      </c>
      <c r="F75" s="4">
        <f>E75-D75</f>
        <v>9473</v>
      </c>
      <c r="G75" s="4">
        <f>IF(D75=0,0,E75/D75)*100</f>
        <v>119.47053624648018</v>
      </c>
    </row>
    <row r="76" spans="1:7" ht="16.5" customHeight="1">
      <c r="A76" s="3"/>
      <c r="B76" s="16"/>
      <c r="C76" s="7"/>
      <c r="D76" s="5"/>
      <c r="E76" s="5"/>
      <c r="F76" s="5"/>
      <c r="G76" s="5"/>
    </row>
    <row r="77" spans="1:7" ht="16.5" customHeight="1">
      <c r="A77" s="3"/>
      <c r="B77" s="16"/>
      <c r="C77" s="7"/>
      <c r="D77" s="5"/>
      <c r="E77" s="5"/>
      <c r="F77" s="5"/>
      <c r="G77" s="5"/>
    </row>
    <row r="78" spans="1:7" ht="16.5" customHeight="1">
      <c r="A78" s="3"/>
      <c r="B78" s="24" t="s">
        <v>65</v>
      </c>
      <c r="C78" s="24"/>
      <c r="D78" s="24"/>
      <c r="E78" s="24"/>
      <c r="F78" s="24"/>
      <c r="G78" s="24"/>
    </row>
    <row r="79" spans="1:7" ht="16.5" customHeight="1">
      <c r="A79" s="3"/>
      <c r="B79" s="25" t="s">
        <v>66</v>
      </c>
      <c r="C79" s="25"/>
      <c r="D79" s="25"/>
      <c r="E79" s="25"/>
      <c r="F79" s="25"/>
      <c r="G79" s="25"/>
    </row>
    <row r="80" spans="1:7" ht="16.5" customHeight="1">
      <c r="A80" s="3"/>
      <c r="B80" s="26" t="s">
        <v>67</v>
      </c>
      <c r="C80" s="26"/>
      <c r="D80" s="26"/>
      <c r="E80" s="26"/>
      <c r="F80" s="26"/>
      <c r="G80" s="26"/>
    </row>
    <row r="81" spans="1:7" ht="16.5" customHeight="1">
      <c r="A81" s="3"/>
      <c r="B81" s="21" t="s">
        <v>16</v>
      </c>
      <c r="C81" s="20"/>
      <c r="D81" s="20"/>
      <c r="E81" s="20"/>
      <c r="F81" s="20"/>
      <c r="G81" s="20"/>
    </row>
    <row r="82" spans="1:9" ht="16.5" customHeight="1">
      <c r="A82" s="3"/>
      <c r="B82" s="22" t="s">
        <v>35</v>
      </c>
      <c r="C82" s="17" t="s">
        <v>36</v>
      </c>
      <c r="D82" s="4">
        <v>400</v>
      </c>
      <c r="E82" s="4">
        <v>0</v>
      </c>
      <c r="F82" s="4">
        <f>E82-D82</f>
        <v>-400</v>
      </c>
      <c r="G82" s="4">
        <f>IF(D82=0,0,E82/D82)*100</f>
        <v>0</v>
      </c>
      <c r="H82" s="6">
        <v>400</v>
      </c>
      <c r="I82" s="6">
        <v>0</v>
      </c>
    </row>
    <row r="83" spans="1:9" ht="16.5" customHeight="1">
      <c r="A83" s="3"/>
      <c r="B83" s="22" t="s">
        <v>41</v>
      </c>
      <c r="C83" s="17" t="s">
        <v>42</v>
      </c>
      <c r="D83" s="4">
        <v>400</v>
      </c>
      <c r="E83" s="4">
        <v>0</v>
      </c>
      <c r="F83" s="4">
        <f>E83-D83</f>
        <v>-400</v>
      </c>
      <c r="G83" s="4">
        <f>IF(D83=0,0,E83/D83)*100</f>
        <v>0</v>
      </c>
      <c r="H83" s="6">
        <v>0</v>
      </c>
      <c r="I83" s="6">
        <v>0</v>
      </c>
    </row>
    <row r="84" spans="1:7" ht="15.75" customHeight="1">
      <c r="A84" s="3"/>
      <c r="B84" s="23" t="s">
        <v>47</v>
      </c>
      <c r="C84" s="23"/>
      <c r="D84" s="4">
        <f>SUM(H82:H83)</f>
        <v>400</v>
      </c>
      <c r="E84" s="4">
        <f>SUM(I82:I83)</f>
        <v>0</v>
      </c>
      <c r="F84" s="4">
        <f>E84-D84</f>
        <v>-400</v>
      </c>
      <c r="G84" s="4">
        <f>IF(D84=0,0,E84/D84)*100</f>
        <v>0</v>
      </c>
    </row>
    <row r="85" spans="1:7" ht="15.75" customHeight="1">
      <c r="A85" s="3"/>
      <c r="B85" s="16"/>
      <c r="C85" s="7"/>
      <c r="D85" s="5"/>
      <c r="E85" s="5"/>
      <c r="F85" s="5"/>
      <c r="G85" s="5"/>
    </row>
    <row r="86" spans="1:7" ht="15.75" customHeight="1">
      <c r="A86" s="3"/>
      <c r="B86" s="23" t="s">
        <v>68</v>
      </c>
      <c r="C86" s="23"/>
      <c r="D86" s="4">
        <f>SUM(D84)</f>
        <v>400</v>
      </c>
      <c r="E86" s="4">
        <f>SUM(E84)</f>
        <v>0</v>
      </c>
      <c r="F86" s="4">
        <f>E86-D86</f>
        <v>-400</v>
      </c>
      <c r="G86" s="4">
        <f>IF(D86=0,0,E86/D86)*100</f>
        <v>0</v>
      </c>
    </row>
    <row r="87" spans="1:7" ht="15.75" customHeight="1">
      <c r="A87" s="3"/>
      <c r="B87" s="16"/>
      <c r="C87" s="7"/>
      <c r="D87" s="5"/>
      <c r="E87" s="5"/>
      <c r="F87" s="5"/>
      <c r="G87" s="5"/>
    </row>
    <row r="88" spans="1:7" ht="15.75" customHeight="1">
      <c r="A88" s="3"/>
      <c r="B88" s="23" t="s">
        <v>69</v>
      </c>
      <c r="C88" s="23"/>
      <c r="D88" s="4">
        <f>SUM(D86)</f>
        <v>400</v>
      </c>
      <c r="E88" s="4">
        <f>SUM(E86)</f>
        <v>0</v>
      </c>
      <c r="F88" s="4">
        <f>E88-D88</f>
        <v>-400</v>
      </c>
      <c r="G88" s="4">
        <f>IF(D88=0,0,E88/D88)*100</f>
        <v>0</v>
      </c>
    </row>
    <row r="89" spans="1:7" ht="15.75" customHeight="1">
      <c r="A89" s="3"/>
      <c r="B89" s="16"/>
      <c r="C89" s="7"/>
      <c r="D89" s="5"/>
      <c r="E89" s="5"/>
      <c r="F89" s="5"/>
      <c r="G89" s="5"/>
    </row>
    <row r="90" spans="1:7" ht="15.75" customHeight="1">
      <c r="A90" s="3"/>
      <c r="B90" s="23" t="s">
        <v>70</v>
      </c>
      <c r="C90" s="23"/>
      <c r="D90" s="4">
        <f>SUM(D88)</f>
        <v>400</v>
      </c>
      <c r="E90" s="4">
        <f>SUM(E88)</f>
        <v>0</v>
      </c>
      <c r="F90" s="4">
        <f>E90-D90</f>
        <v>-400</v>
      </c>
      <c r="G90" s="4">
        <f>IF(D90=0,0,E90/D90)*100</f>
        <v>0</v>
      </c>
    </row>
    <row r="91" spans="1:7" ht="16.5" customHeight="1" hidden="1">
      <c r="A91" s="3"/>
      <c r="B91" s="16"/>
      <c r="C91" s="7"/>
      <c r="D91" s="5"/>
      <c r="E91" s="5"/>
      <c r="F91" s="5"/>
      <c r="G91" s="5"/>
    </row>
    <row r="92" spans="1:7" ht="16.5" customHeight="1" hidden="1">
      <c r="A92" s="3"/>
      <c r="B92" s="16"/>
      <c r="C92" s="7"/>
      <c r="D92" s="5"/>
      <c r="E92" s="5"/>
      <c r="F92" s="5"/>
      <c r="G92" s="5"/>
    </row>
    <row r="93" spans="1:7" ht="16.5" customHeight="1">
      <c r="A93" s="3"/>
      <c r="B93" s="16"/>
      <c r="C93" s="7"/>
      <c r="D93" s="5"/>
      <c r="E93" s="5"/>
      <c r="F93" s="5"/>
      <c r="G93" s="5"/>
    </row>
    <row r="94" spans="1:7" ht="16.5" customHeight="1">
      <c r="A94" s="3"/>
      <c r="B94" s="18"/>
      <c r="C94" s="7" t="s">
        <v>9</v>
      </c>
      <c r="D94" s="4">
        <f>SUM(D33,D75,D90)</f>
        <v>85856</v>
      </c>
      <c r="E94" s="4">
        <f>SUM(E33,E75,E90)</f>
        <v>97478</v>
      </c>
      <c r="F94" s="4">
        <f>E94-D94</f>
        <v>11622</v>
      </c>
      <c r="G94" s="4">
        <f>IF(D94=0,0,E94/D94)*100</f>
        <v>113.53661945583302</v>
      </c>
    </row>
    <row r="97" ht="23.25">
      <c r="B97" s="29" t="s">
        <v>71</v>
      </c>
    </row>
    <row r="98" spans="2:5" ht="23.25">
      <c r="B98" s="29" t="s">
        <v>72</v>
      </c>
      <c r="E98" s="30">
        <v>648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7:C27"/>
    <mergeCell ref="B29:C29"/>
    <mergeCell ref="B31:C31"/>
    <mergeCell ref="B33:C33"/>
    <mergeCell ref="B36:G36"/>
    <mergeCell ref="B37:G37"/>
    <mergeCell ref="B38:G38"/>
    <mergeCell ref="B42:C42"/>
    <mergeCell ref="B44:C44"/>
    <mergeCell ref="B46:G46"/>
    <mergeCell ref="B50:C50"/>
    <mergeCell ref="B52:C52"/>
    <mergeCell ref="B54:C54"/>
    <mergeCell ref="B56:G56"/>
    <mergeCell ref="B57:G57"/>
    <mergeCell ref="B61:C61"/>
    <mergeCell ref="B63:C63"/>
    <mergeCell ref="B65:G65"/>
    <mergeCell ref="B69:C69"/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2022-07-01T08:43:37Z</dcterms:modified>
  <cp:category/>
  <cp:version/>
  <cp:contentType/>
  <cp:contentStatus/>
</cp:coreProperties>
</file>