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<sst xmlns="http://schemas.openxmlformats.org/spreadsheetml/2006/main" count="99" uniqueCount="69">
  <si>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</si>
  <si>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</si>
  <si>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</si>
  <si>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</si>
  <si>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</si>
  <si>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</si>
  <si>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</si>
  <si>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</si>
  <si>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</si>
  <si>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</si>
  <si>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</si>
  <si>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 xml:space="preserve">км. с. Благово 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</si>
  <si>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</si>
  <si>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</si>
  <si>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</si>
  <si>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</si>
  <si>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</si>
  <si>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</si>
  <si>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</si>
  <si>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</si>
  <si>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</si>
  <si>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</si>
  <si>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</si>
  <si>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</si>
  <si>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</si>
  <si>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</si>
  <si>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</si>
  <si>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</si>
  <si>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</si>
  <si>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</si>
  <si>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</si>
  <si>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</si>
  <si>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</si>
  <si>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</si>
  <si>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</si>
  <si>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</si>
  <si>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</si>
  <si>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</si>
  <si>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</si>
  <si>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</si>
  <si>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</si>
  <si>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</si>
  <si>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</si>
  <si>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</si>
  <si>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</si>
  <si>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</si>
  <si>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</si>
  <si>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</si>
  <si>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</si>
  <si>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</si>
  <si>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</si>
  <si>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</si>
  <si>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текущ ремонт</t>
  </si>
  <si>
    <t>1030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</si>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</sst>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10302</v>
      </c>
      <c r="E12" s="16">
        <v>12595</v>
      </c>
      <c r="F12" s="16">
        <f aca="true" t="shared" si="0" ref="F12:F25">E12-D12</f>
        <v>2293</v>
      </c>
      <c r="G12" s="16">
        <f aca="true" t="shared" si="1" ref="G12:G25">IF(D12=0,0,E12/D12)*100</f>
        <v>122.2578140166958</v>
      </c>
      <c r="H12" s="1">
        <v>10302</v>
      </c>
      <c r="I12" s="1">
        <v>12595</v>
      </c>
    </row>
    <row r="13" spans="1:9" ht="16.5" customHeight="1">
      <c r="A13" s="4"/>
      <c r="B13" s="21" t="s">
        <v>19</v>
      </c>
      <c r="C13" s="15" t="s">
        <v>20</v>
      </c>
      <c r="D13" s="16">
        <v>10302</v>
      </c>
      <c r="E13" s="16">
        <v>12595</v>
      </c>
      <c r="F13" s="16">
        <f t="shared" si="0"/>
        <v>2293</v>
      </c>
      <c r="G13" s="16">
        <f t="shared" si="1"/>
        <v>122.2578140166958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292</v>
      </c>
      <c r="F14" s="16">
        <f t="shared" si="0"/>
        <v>292</v>
      </c>
      <c r="G14" s="16">
        <f t="shared" si="1"/>
        <v>0</v>
      </c>
      <c r="H14" s="1">
        <v>0</v>
      </c>
      <c r="I14" s="1">
        <v>292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292</v>
      </c>
      <c r="F15" s="16">
        <f t="shared" si="0"/>
        <v>292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1980</v>
      </c>
      <c r="E16" s="16">
        <v>2477</v>
      </c>
      <c r="F16" s="16">
        <f t="shared" si="0"/>
        <v>497</v>
      </c>
      <c r="G16" s="16">
        <f t="shared" si="1"/>
        <v>125.10101010101009</v>
      </c>
      <c r="H16" s="1">
        <v>1980</v>
      </c>
      <c r="I16" s="1">
        <v>2477</v>
      </c>
    </row>
    <row r="17" spans="1:9" ht="16.5" customHeight="1">
      <c r="A17" s="4"/>
      <c r="B17" s="21" t="s">
        <v>27</v>
      </c>
      <c r="C17" s="15" t="s">
        <v>28</v>
      </c>
      <c r="D17" s="16">
        <v>1980</v>
      </c>
      <c r="E17" s="16">
        <v>1497</v>
      </c>
      <c r="F17" s="16">
        <f t="shared" si="0"/>
        <v>-483</v>
      </c>
      <c r="G17" s="16">
        <f t="shared" si="1"/>
        <v>75.60606060606061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619</v>
      </c>
      <c r="F18" s="16">
        <f t="shared" si="0"/>
        <v>619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361</v>
      </c>
      <c r="F19" s="16">
        <f t="shared" si="0"/>
        <v>361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843</v>
      </c>
      <c r="E20" s="16">
        <v>1502</v>
      </c>
      <c r="F20" s="16">
        <f t="shared" si="0"/>
        <v>659</v>
      </c>
      <c r="G20" s="16">
        <f t="shared" si="1"/>
        <v>178.1731909845789</v>
      </c>
      <c r="H20" s="1">
        <v>843</v>
      </c>
      <c r="I20" s="1">
        <v>1502</v>
      </c>
    </row>
    <row r="21" spans="1:9" ht="16.5" customHeight="1">
      <c r="A21" s="4"/>
      <c r="B21" s="21" t="s">
        <v>35</v>
      </c>
      <c r="C21" s="15" t="s">
        <v>36</v>
      </c>
      <c r="D21" s="16">
        <v>42</v>
      </c>
      <c r="E21" s="16">
        <v>60</v>
      </c>
      <c r="F21" s="16">
        <f t="shared" si="0"/>
        <v>18</v>
      </c>
      <c r="G21" s="16">
        <f t="shared" si="1"/>
        <v>142.85714285714286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248</v>
      </c>
      <c r="E22" s="16">
        <v>666</v>
      </c>
      <c r="F22" s="16">
        <f t="shared" si="0"/>
        <v>418</v>
      </c>
      <c r="G22" s="16">
        <f t="shared" si="1"/>
        <v>268.5483870967742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373</v>
      </c>
      <c r="E23" s="16">
        <v>776</v>
      </c>
      <c r="F23" s="16">
        <f t="shared" si="0"/>
        <v>403</v>
      </c>
      <c r="G23" s="16">
        <f t="shared" si="1"/>
        <v>208.04289544235925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180</v>
      </c>
      <c r="E24" s="16">
        <v>0</v>
      </c>
      <c r="F24" s="16">
        <f t="shared" si="0"/>
        <v>-180</v>
      </c>
      <c r="G24" s="16">
        <f t="shared" si="1"/>
        <v>0</v>
      </c>
      <c r="H24" s="1">
        <v>0</v>
      </c>
      <c r="I24" s="1">
        <v>0</v>
      </c>
    </row>
    <row r="25" spans="1:7" ht="15.75" customHeight="1">
      <c r="A25" s="4"/>
      <c r="B25" s="27" t="s">
        <v>43</v>
      </c>
      <c r="C25" s="27"/>
      <c r="D25" s="16">
        <f>SUM(H12:H24)</f>
        <v>13125</v>
      </c>
      <c r="E25" s="16">
        <f>SUM(I12:I24)</f>
        <v>16866</v>
      </c>
      <c r="F25" s="16">
        <f t="shared" si="0"/>
        <v>3741</v>
      </c>
      <c r="G25" s="16">
        <f t="shared" si="1"/>
        <v>128.50285714285715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44</v>
      </c>
      <c r="C27" s="27"/>
      <c r="D27" s="16">
        <f>SUM(D25)</f>
        <v>13125</v>
      </c>
      <c r="E27" s="16">
        <f>SUM(E25)</f>
        <v>16866</v>
      </c>
      <c r="F27" s="16">
        <f>E27-D27</f>
        <v>3741</v>
      </c>
      <c r="G27" s="16">
        <f>IF(D27=0,0,E27/D27)*100</f>
        <v>128.50285714285715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45</v>
      </c>
      <c r="C29" s="27"/>
      <c r="D29" s="16">
        <f>SUM(D27)</f>
        <v>13125</v>
      </c>
      <c r="E29" s="16">
        <f>SUM(E27)</f>
        <v>16866</v>
      </c>
      <c r="F29" s="16">
        <f>E29-D29</f>
        <v>3741</v>
      </c>
      <c r="G29" s="16">
        <f>IF(D29=0,0,E29/D29)*100</f>
        <v>128.50285714285715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46</v>
      </c>
      <c r="C31" s="27"/>
      <c r="D31" s="16">
        <f>SUM(D29)</f>
        <v>13125</v>
      </c>
      <c r="E31" s="16">
        <f>SUM(E29)</f>
        <v>16866</v>
      </c>
      <c r="F31" s="16">
        <f>E31-D31</f>
        <v>3741</v>
      </c>
      <c r="G31" s="16">
        <f>IF(D31=0,0,E31/D31)*100</f>
        <v>128.50285714285715</v>
      </c>
    </row>
    <row r="32" spans="1:7" ht="16.5" customHeight="1">
      <c r="A32" s="4"/>
      <c r="B32" s="12"/>
      <c r="C32" s="13"/>
      <c r="D32" s="14"/>
      <c r="E32" s="14"/>
      <c r="F32" s="14"/>
      <c r="G32" s="14"/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24" t="s">
        <v>47</v>
      </c>
      <c r="C34" s="24"/>
      <c r="D34" s="24"/>
      <c r="E34" s="24"/>
      <c r="F34" s="24"/>
      <c r="G34" s="24"/>
    </row>
    <row r="35" spans="1:7" ht="16.5" customHeight="1">
      <c r="A35" s="4"/>
      <c r="B35" s="25" t="s">
        <v>48</v>
      </c>
      <c r="C35" s="25"/>
      <c r="D35" s="25"/>
      <c r="E35" s="25"/>
      <c r="F35" s="25"/>
      <c r="G35" s="25"/>
    </row>
    <row r="36" spans="1:7" ht="16.5" customHeight="1">
      <c r="A36" s="4"/>
      <c r="B36" s="26" t="s">
        <v>49</v>
      </c>
      <c r="C36" s="26"/>
      <c r="D36" s="26"/>
      <c r="E36" s="26"/>
      <c r="F36" s="26"/>
      <c r="G36" s="26"/>
    </row>
    <row r="37" spans="1:7" ht="16.5" customHeight="1">
      <c r="A37" s="4"/>
      <c r="B37" s="20" t="s">
        <v>16</v>
      </c>
      <c r="C37" s="19"/>
      <c r="D37" s="19"/>
      <c r="E37" s="19"/>
      <c r="F37" s="19"/>
      <c r="G37" s="19"/>
    </row>
    <row r="38" spans="1:9" ht="16.5" customHeight="1">
      <c r="A38" s="4"/>
      <c r="B38" s="21" t="s">
        <v>33</v>
      </c>
      <c r="C38" s="15" t="s">
        <v>34</v>
      </c>
      <c r="D38" s="16">
        <v>1052</v>
      </c>
      <c r="E38" s="16">
        <v>1409</v>
      </c>
      <c r="F38" s="16">
        <f>E38-D38</f>
        <v>357</v>
      </c>
      <c r="G38" s="16">
        <f>IF(D38=0,0,E38/D38)*100</f>
        <v>133.93536121673003</v>
      </c>
      <c r="H38" s="1">
        <v>1052</v>
      </c>
      <c r="I38" s="1">
        <v>1409</v>
      </c>
    </row>
    <row r="39" spans="1:9" ht="16.5" customHeight="1">
      <c r="A39" s="4"/>
      <c r="B39" s="21" t="s">
        <v>37</v>
      </c>
      <c r="C39" s="15" t="s">
        <v>38</v>
      </c>
      <c r="D39" s="16">
        <v>1052</v>
      </c>
      <c r="E39" s="16">
        <v>1409</v>
      </c>
      <c r="F39" s="16">
        <f>E39-D39</f>
        <v>357</v>
      </c>
      <c r="G39" s="16">
        <f>IF(D39=0,0,E39/D39)*100</f>
        <v>133.93536121673003</v>
      </c>
      <c r="H39" s="1">
        <v>0</v>
      </c>
      <c r="I39" s="1">
        <v>0</v>
      </c>
    </row>
    <row r="40" spans="1:7" ht="15.75" customHeight="1">
      <c r="A40" s="4"/>
      <c r="B40" s="27" t="s">
        <v>43</v>
      </c>
      <c r="C40" s="27"/>
      <c r="D40" s="16">
        <f>SUM(H38:H39)</f>
        <v>1052</v>
      </c>
      <c r="E40" s="16">
        <f>SUM(I38:I39)</f>
        <v>1409</v>
      </c>
      <c r="F40" s="16">
        <f>E40-D40</f>
        <v>357</v>
      </c>
      <c r="G40" s="16">
        <f>IF(D40=0,0,E40/D40)*100</f>
        <v>133.93536121673003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5.75" customHeight="1">
      <c r="A42" s="4"/>
      <c r="B42" s="27" t="s">
        <v>50</v>
      </c>
      <c r="C42" s="27"/>
      <c r="D42" s="16">
        <f>SUM(D40)</f>
        <v>1052</v>
      </c>
      <c r="E42" s="16">
        <f>SUM(E40)</f>
        <v>1409</v>
      </c>
      <c r="F42" s="16">
        <f>E42-D42</f>
        <v>357</v>
      </c>
      <c r="G42" s="16">
        <f>IF(D42=0,0,E42/D42)*100</f>
        <v>133.93536121673003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6.5" customHeight="1">
      <c r="A44" s="4"/>
      <c r="B44" s="26" t="s">
        <v>51</v>
      </c>
      <c r="C44" s="26"/>
      <c r="D44" s="26"/>
      <c r="E44" s="26"/>
      <c r="F44" s="26"/>
      <c r="G44" s="26"/>
    </row>
    <row r="45" spans="1:7" ht="16.5" customHeight="1">
      <c r="A45" s="4"/>
      <c r="B45" s="20" t="s">
        <v>16</v>
      </c>
      <c r="C45" s="19"/>
      <c r="D45" s="19"/>
      <c r="E45" s="19"/>
      <c r="F45" s="19"/>
      <c r="G45" s="19"/>
    </row>
    <row r="46" spans="1:9" ht="16.5" customHeight="1">
      <c r="A46" s="4"/>
      <c r="B46" s="21" t="s">
        <v>33</v>
      </c>
      <c r="C46" s="15" t="s">
        <v>34</v>
      </c>
      <c r="D46" s="16">
        <v>0</v>
      </c>
      <c r="E46" s="16">
        <v>37591</v>
      </c>
      <c r="F46" s="16">
        <f>E46-D46</f>
        <v>37591</v>
      </c>
      <c r="G46" s="16">
        <f>IF(D46=0,0,E46/D46)*100</f>
        <v>0</v>
      </c>
      <c r="H46" s="1">
        <v>0</v>
      </c>
      <c r="I46" s="1">
        <v>37591</v>
      </c>
    </row>
    <row r="47" spans="1:9" ht="16.5" customHeight="1">
      <c r="A47" s="4"/>
      <c r="B47" s="21" t="s">
        <v>52</v>
      </c>
      <c r="C47" s="15" t="s">
        <v>53</v>
      </c>
      <c r="D47" s="16">
        <v>0</v>
      </c>
      <c r="E47" s="16">
        <v>37591</v>
      </c>
      <c r="F47" s="16">
        <f>E47-D47</f>
        <v>37591</v>
      </c>
      <c r="G47" s="16">
        <f>IF(D47=0,0,E47/D47)*100</f>
        <v>0</v>
      </c>
      <c r="H47" s="1">
        <v>0</v>
      </c>
      <c r="I47" s="1">
        <v>0</v>
      </c>
    </row>
    <row r="48" spans="1:7" ht="15.75" customHeight="1">
      <c r="A48" s="4"/>
      <c r="B48" s="27" t="s">
        <v>43</v>
      </c>
      <c r="C48" s="27"/>
      <c r="D48" s="16">
        <f>SUM(H46:H47)</f>
        <v>0</v>
      </c>
      <c r="E48" s="16">
        <f>SUM(I46:I47)</f>
        <v>37591</v>
      </c>
      <c r="F48" s="16">
        <f>E48-D48</f>
        <v>37591</v>
      </c>
      <c r="G48" s="16">
        <f>IF(D48=0,0,E48/D48)*100</f>
        <v>0</v>
      </c>
    </row>
    <row r="49" spans="1:7" ht="15.75" customHeight="1">
      <c r="A49" s="4"/>
      <c r="B49" s="12"/>
      <c r="C49" s="13"/>
      <c r="D49" s="14"/>
      <c r="E49" s="14"/>
      <c r="F49" s="14"/>
      <c r="G49" s="14"/>
    </row>
    <row r="50" spans="1:7" ht="15.75" customHeight="1">
      <c r="A50" s="4"/>
      <c r="B50" s="27" t="s">
        <v>54</v>
      </c>
      <c r="C50" s="27"/>
      <c r="D50" s="16">
        <f>SUM(D48)</f>
        <v>0</v>
      </c>
      <c r="E50" s="16">
        <f>SUM(E48)</f>
        <v>37591</v>
      </c>
      <c r="F50" s="16">
        <f>E50-D50</f>
        <v>37591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55</v>
      </c>
      <c r="C52" s="27"/>
      <c r="D52" s="16">
        <f>SUM(D42,D50)</f>
        <v>1052</v>
      </c>
      <c r="E52" s="16">
        <f>SUM(E42,E50)</f>
        <v>39000</v>
      </c>
      <c r="F52" s="16">
        <f>E52-D52</f>
        <v>37948</v>
      </c>
      <c r="G52" s="16">
        <f>IF(D52=0,0,E52/D52)*100</f>
        <v>3707.2243346007604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6.5" customHeight="1">
      <c r="A54" s="4"/>
      <c r="B54" s="25" t="s">
        <v>56</v>
      </c>
      <c r="C54" s="25"/>
      <c r="D54" s="25"/>
      <c r="E54" s="25"/>
      <c r="F54" s="25"/>
      <c r="G54" s="25"/>
    </row>
    <row r="55" spans="1:7" ht="16.5" customHeight="1">
      <c r="A55" s="4"/>
      <c r="B55" s="26" t="s">
        <v>57</v>
      </c>
      <c r="C55" s="26"/>
      <c r="D55" s="26"/>
      <c r="E55" s="26"/>
      <c r="F55" s="26"/>
      <c r="G55" s="26"/>
    </row>
    <row r="56" spans="1:7" ht="16.5" customHeight="1">
      <c r="A56" s="4"/>
      <c r="B56" s="20" t="s">
        <v>16</v>
      </c>
      <c r="C56" s="19"/>
      <c r="D56" s="19"/>
      <c r="E56" s="19"/>
      <c r="F56" s="19"/>
      <c r="G56" s="19"/>
    </row>
    <row r="57" spans="1:9" ht="16.5" customHeight="1">
      <c r="A57" s="4"/>
      <c r="B57" s="21" t="s">
        <v>33</v>
      </c>
      <c r="C57" s="15" t="s">
        <v>34</v>
      </c>
      <c r="D57" s="16">
        <v>680</v>
      </c>
      <c r="E57" s="16">
        <v>919</v>
      </c>
      <c r="F57" s="16">
        <f>E57-D57</f>
        <v>239</v>
      </c>
      <c r="G57" s="16">
        <f>IF(D57=0,0,E57/D57)*100</f>
        <v>135.14705882352942</v>
      </c>
      <c r="H57" s="1">
        <v>680</v>
      </c>
      <c r="I57" s="1">
        <v>919</v>
      </c>
    </row>
    <row r="58" spans="1:9" ht="16.5" customHeight="1">
      <c r="A58" s="4"/>
      <c r="B58" s="21" t="s">
        <v>39</v>
      </c>
      <c r="C58" s="15" t="s">
        <v>40</v>
      </c>
      <c r="D58" s="16">
        <v>680</v>
      </c>
      <c r="E58" s="16">
        <v>919</v>
      </c>
      <c r="F58" s="16">
        <f>E58-D58</f>
        <v>239</v>
      </c>
      <c r="G58" s="16">
        <f>IF(D58=0,0,E58/D58)*100</f>
        <v>135.14705882352942</v>
      </c>
      <c r="H58" s="1">
        <v>0</v>
      </c>
      <c r="I58" s="1">
        <v>0</v>
      </c>
    </row>
    <row r="59" spans="1:7" ht="15.75" customHeight="1">
      <c r="A59" s="4"/>
      <c r="B59" s="27" t="s">
        <v>43</v>
      </c>
      <c r="C59" s="27"/>
      <c r="D59" s="16">
        <f>SUM(H57:H58)</f>
        <v>680</v>
      </c>
      <c r="E59" s="16">
        <f>SUM(I57:I58)</f>
        <v>919</v>
      </c>
      <c r="F59" s="16">
        <f>E59-D59</f>
        <v>239</v>
      </c>
      <c r="G59" s="16">
        <f>IF(D59=0,0,E59/D59)*100</f>
        <v>135.14705882352942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5.75" customHeight="1">
      <c r="A61" s="4"/>
      <c r="B61" s="27" t="s">
        <v>58</v>
      </c>
      <c r="C61" s="27"/>
      <c r="D61" s="16">
        <f>SUM(D59)</f>
        <v>680</v>
      </c>
      <c r="E61" s="16">
        <f>SUM(E59)</f>
        <v>919</v>
      </c>
      <c r="F61" s="16">
        <f>E61-D61</f>
        <v>239</v>
      </c>
      <c r="G61" s="16">
        <f>IF(D61=0,0,E61/D61)*100</f>
        <v>135.14705882352942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6.5" customHeight="1">
      <c r="A63" s="4"/>
      <c r="B63" s="26" t="s">
        <v>59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33</v>
      </c>
      <c r="C65" s="15" t="s">
        <v>34</v>
      </c>
      <c r="D65" s="16">
        <v>4444</v>
      </c>
      <c r="E65" s="16">
        <v>3811</v>
      </c>
      <c r="F65" s="16">
        <f>E65-D65</f>
        <v>-633</v>
      </c>
      <c r="G65" s="16">
        <f>IF(D65=0,0,E65/D65)*100</f>
        <v>85.75607560756076</v>
      </c>
      <c r="H65" s="1">
        <v>4444</v>
      </c>
      <c r="I65" s="1">
        <v>3811</v>
      </c>
    </row>
    <row r="66" spans="1:9" ht="16.5" customHeight="1">
      <c r="A66" s="4"/>
      <c r="B66" s="21" t="s">
        <v>39</v>
      </c>
      <c r="C66" s="15" t="s">
        <v>40</v>
      </c>
      <c r="D66" s="16">
        <v>4444</v>
      </c>
      <c r="E66" s="16">
        <v>3811</v>
      </c>
      <c r="F66" s="16">
        <f>E66-D66</f>
        <v>-633</v>
      </c>
      <c r="G66" s="16">
        <f>IF(D66=0,0,E66/D66)*100</f>
        <v>85.75607560756076</v>
      </c>
      <c r="H66" s="1">
        <v>0</v>
      </c>
      <c r="I66" s="1">
        <v>0</v>
      </c>
    </row>
    <row r="67" spans="1:7" ht="15.75" customHeight="1">
      <c r="A67" s="4"/>
      <c r="B67" s="27" t="s">
        <v>43</v>
      </c>
      <c r="C67" s="27"/>
      <c r="D67" s="16">
        <f>SUM(H65:H66)</f>
        <v>4444</v>
      </c>
      <c r="E67" s="16">
        <f>SUM(I65:I66)</f>
        <v>3811</v>
      </c>
      <c r="F67" s="16">
        <f>E67-D67</f>
        <v>-633</v>
      </c>
      <c r="G67" s="16">
        <f>IF(D67=0,0,E67/D67)*100</f>
        <v>85.75607560756076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60</v>
      </c>
      <c r="C69" s="27"/>
      <c r="D69" s="16">
        <f>SUM(D67)</f>
        <v>4444</v>
      </c>
      <c r="E69" s="16">
        <f>SUM(E67)</f>
        <v>3811</v>
      </c>
      <c r="F69" s="16">
        <f>E69-D69</f>
        <v>-633</v>
      </c>
      <c r="G69" s="16">
        <f>IF(D69=0,0,E69/D69)*100</f>
        <v>85.75607560756076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61</v>
      </c>
      <c r="C71" s="27"/>
      <c r="D71" s="16">
        <f>SUM(D61,D69)</f>
        <v>5124</v>
      </c>
      <c r="E71" s="16">
        <f>SUM(E61,E69)</f>
        <v>4730</v>
      </c>
      <c r="F71" s="16">
        <f>E71-D71</f>
        <v>-394</v>
      </c>
      <c r="G71" s="16">
        <f>IF(D71=0,0,E71/D71)*100</f>
        <v>92.31069476971116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62</v>
      </c>
      <c r="C73" s="27"/>
      <c r="D73" s="16">
        <f>SUM(D52,D71)</f>
        <v>6176</v>
      </c>
      <c r="E73" s="16">
        <f>SUM(E52,E71)</f>
        <v>43730</v>
      </c>
      <c r="F73" s="16">
        <f>E73-D73</f>
        <v>37554</v>
      </c>
      <c r="G73" s="16">
        <f>IF(D73=0,0,E73/D73)*100</f>
        <v>708.0634715025907</v>
      </c>
    </row>
    <row r="74" spans="1:7" ht="16.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24" t="s">
        <v>63</v>
      </c>
      <c r="C76" s="24"/>
      <c r="D76" s="24"/>
      <c r="E76" s="24"/>
      <c r="F76" s="24"/>
      <c r="G76" s="24"/>
    </row>
    <row r="77" spans="1:7" ht="16.5" customHeight="1">
      <c r="A77" s="4"/>
      <c r="B77" s="25" t="s">
        <v>64</v>
      </c>
      <c r="C77" s="25"/>
      <c r="D77" s="25"/>
      <c r="E77" s="25"/>
      <c r="F77" s="25"/>
      <c r="G77" s="25"/>
    </row>
    <row r="78" spans="1:7" ht="16.5" customHeight="1">
      <c r="A78" s="4"/>
      <c r="B78" s="26" t="s">
        <v>65</v>
      </c>
      <c r="C78" s="26"/>
      <c r="D78" s="26"/>
      <c r="E78" s="26"/>
      <c r="F78" s="26"/>
      <c r="G78" s="26"/>
    </row>
    <row r="79" spans="1:7" ht="16.5" customHeight="1">
      <c r="A79" s="4"/>
      <c r="B79" s="20" t="s">
        <v>16</v>
      </c>
      <c r="C79" s="19"/>
      <c r="D79" s="19"/>
      <c r="E79" s="19"/>
      <c r="F79" s="19"/>
      <c r="G79" s="19"/>
    </row>
    <row r="80" spans="1:9" ht="16.5" customHeight="1">
      <c r="A80" s="4"/>
      <c r="B80" s="21" t="s">
        <v>33</v>
      </c>
      <c r="C80" s="15" t="s">
        <v>34</v>
      </c>
      <c r="D80" s="16">
        <v>400</v>
      </c>
      <c r="E80" s="16">
        <v>400</v>
      </c>
      <c r="F80" s="16">
        <f>E80-D80</f>
        <v>0</v>
      </c>
      <c r="G80" s="16">
        <f>IF(D80=0,0,E80/D80)*100</f>
        <v>100</v>
      </c>
      <c r="H80" s="1">
        <v>400</v>
      </c>
      <c r="I80" s="1">
        <v>400</v>
      </c>
    </row>
    <row r="81" spans="1:9" ht="16.5" customHeight="1">
      <c r="A81" s="4"/>
      <c r="B81" s="21" t="s">
        <v>35</v>
      </c>
      <c r="C81" s="15" t="s">
        <v>36</v>
      </c>
      <c r="D81" s="16">
        <v>0</v>
      </c>
      <c r="E81" s="16">
        <v>400</v>
      </c>
      <c r="F81" s="16">
        <f>E81-D81</f>
        <v>400</v>
      </c>
      <c r="G81" s="16">
        <f>IF(D81=0,0,E81/D81)*100</f>
        <v>0</v>
      </c>
      <c r="H81" s="1">
        <v>0</v>
      </c>
      <c r="I81" s="1">
        <v>0</v>
      </c>
    </row>
    <row r="82" spans="1:9" ht="16.5" customHeight="1">
      <c r="A82" s="4"/>
      <c r="B82" s="21" t="s">
        <v>39</v>
      </c>
      <c r="C82" s="15" t="s">
        <v>40</v>
      </c>
      <c r="D82" s="16">
        <v>400</v>
      </c>
      <c r="E82" s="16">
        <v>0</v>
      </c>
      <c r="F82" s="16">
        <f>E82-D82</f>
        <v>-400</v>
      </c>
      <c r="G82" s="16">
        <f>IF(D82=0,0,E82/D82)*100</f>
        <v>0</v>
      </c>
      <c r="H82" s="1">
        <v>0</v>
      </c>
      <c r="I82" s="1">
        <v>0</v>
      </c>
    </row>
    <row r="83" spans="1:7" ht="15.75" customHeight="1">
      <c r="A83" s="4"/>
      <c r="B83" s="27" t="s">
        <v>43</v>
      </c>
      <c r="C83" s="27"/>
      <c r="D83" s="16">
        <f>SUM(H80:H82)</f>
        <v>400</v>
      </c>
      <c r="E83" s="16">
        <f>SUM(I80:I82)</f>
        <v>400</v>
      </c>
      <c r="F83" s="16">
        <f>E83-D83</f>
        <v>0</v>
      </c>
      <c r="G83" s="16">
        <f>IF(D83=0,0,E83/D83)*100</f>
        <v>100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66</v>
      </c>
      <c r="C85" s="27"/>
      <c r="D85" s="16">
        <f>SUM(D83)</f>
        <v>400</v>
      </c>
      <c r="E85" s="16">
        <f>SUM(E83)</f>
        <v>400</v>
      </c>
      <c r="F85" s="16">
        <f>E85-D85</f>
        <v>0</v>
      </c>
      <c r="G85" s="16">
        <f>IF(D85=0,0,E85/D85)*100</f>
        <v>100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67</v>
      </c>
      <c r="C87" s="27"/>
      <c r="D87" s="16">
        <f>SUM(D85)</f>
        <v>400</v>
      </c>
      <c r="E87" s="16">
        <f>SUM(E85)</f>
        <v>400</v>
      </c>
      <c r="F87" s="16">
        <f>E87-D87</f>
        <v>0</v>
      </c>
      <c r="G87" s="16">
        <f>IF(D87=0,0,E87/D87)*100</f>
        <v>100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400</v>
      </c>
      <c r="E89" s="16">
        <f>SUM(E87)</f>
        <v>400</v>
      </c>
      <c r="F89" s="16">
        <f>E89-D89</f>
        <v>0</v>
      </c>
      <c r="G89" s="16">
        <f>IF(D89=0,0,E89/D89)*100</f>
        <v>100</v>
      </c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8"/>
      <c r="C93" s="13" t="s">
        <v>10</v>
      </c>
      <c r="D93" s="16">
        <f>SUM(D31,D73,D89)</f>
        <v>19701</v>
      </c>
      <c r="E93" s="16">
        <f>SUM(E31,E73,E89)</f>
        <v>60996</v>
      </c>
      <c r="F93" s="16">
        <f>E93-D93</f>
        <v>41295</v>
      </c>
      <c r="G93" s="16">
        <f>IF(D93=0,0,E93/D93)*100</f>
        <v>309.6086493071418</v>
      </c>
    </row>
  </sheetData>
  <sheetProtection selectLockedCells="1" selectUnlockedCells="1"/>
  <mergeCells count="34">
    <mergeCell ref="B83:C83"/>
    <mergeCell ref="B85:C85"/>
    <mergeCell ref="B87:C87"/>
    <mergeCell ref="B89:C89"/>
    <mergeCell ref="B69:C69"/>
    <mergeCell ref="B71:C71"/>
    <mergeCell ref="B73:C73"/>
    <mergeCell ref="B76:G76"/>
    <mergeCell ref="B77:G77"/>
    <mergeCell ref="B78:G78"/>
    <mergeCell ref="B54:G54"/>
    <mergeCell ref="B55:G55"/>
    <mergeCell ref="B59:C59"/>
    <mergeCell ref="B61:C61"/>
    <mergeCell ref="B63:G63"/>
    <mergeCell ref="B67:C67"/>
    <mergeCell ref="B40:C40"/>
    <mergeCell ref="B42:C42"/>
    <mergeCell ref="B44:G44"/>
    <mergeCell ref="B48:C48"/>
    <mergeCell ref="B50:C50"/>
    <mergeCell ref="B52:C52"/>
    <mergeCell ref="B27:C27"/>
    <mergeCell ref="B29:C29"/>
    <mergeCell ref="B31:C31"/>
    <mergeCell ref="B34:G34"/>
    <mergeCell ref="B35:G35"/>
    <mergeCell ref="B36:G36"/>
    <mergeCell ref="B2:G2"/>
    <mergeCell ref="B3:G3"/>
    <mergeCell ref="B8:G8"/>
    <mergeCell ref="B9:G9"/>
    <mergeCell ref="B10:G10"/>
    <mergeCell ref="B25:C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2022-02-28T07:52:39Z</dcterms:modified>
  <cp:category/>
  <cp:version/>
  <cp:contentType/>
  <cp:contentStatus/>
</cp:coreProperties>
</file>