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'Разходи'!$A$1:$G$96</definedName>
  </definedNames>
  <calcPr fullCalcOnLoad="1"/>
</workbook>
</file>

<file path=xl/sharedStrings.xml><?xml version="1.0" encoding="utf-8"?>
<sst xmlns="http://schemas.openxmlformats.org/spreadsheetml/2006/main" count="107" uniqueCount="71">
  <si>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</si>
  <si>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</si>
  <si>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</si>
  <si>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</si>
  <si>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</si>
  <si>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</si>
  <si>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</si>
  <si>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</si>
  <si>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</si>
  <si>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</si>
  <si>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</si>
  <si>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Струино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</si>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</sst>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view="pageBreakPreview" zoomScale="60" zoomScalePageLayoutView="0" workbookViewId="0" topLeftCell="A1">
      <pane ySplit="6" topLeftCell="A70" activePane="bottomLeft" state="frozen"/>
      <selection pane="topLeft" activeCell="A1" sqref="A1"/>
      <selection pane="bottomLeft" activeCell="E97" sqref="E97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2.57421875" style="6" customWidth="1"/>
    <col min="5" max="7" width="20.421875" style="6" customWidth="1"/>
    <col min="8" max="9" width="9.003906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7" t="s">
        <v>10</v>
      </c>
      <c r="C2" s="27"/>
      <c r="D2" s="27"/>
      <c r="E2" s="27"/>
      <c r="F2" s="27"/>
      <c r="G2" s="27"/>
    </row>
    <row r="3" spans="1:7" s="9" customFormat="1" ht="18" customHeight="1">
      <c r="A3" s="19">
        <v>12</v>
      </c>
      <c r="B3" s="28" t="s">
        <v>11</v>
      </c>
      <c r="C3" s="28"/>
      <c r="D3" s="28"/>
      <c r="E3" s="28"/>
      <c r="F3" s="28"/>
      <c r="G3" s="28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4" t="s">
        <v>13</v>
      </c>
      <c r="C8" s="24"/>
      <c r="D8" s="24"/>
      <c r="E8" s="24"/>
      <c r="F8" s="24"/>
      <c r="G8" s="24"/>
    </row>
    <row r="9" spans="1:7" ht="16.5" customHeight="1">
      <c r="A9" s="3"/>
      <c r="B9" s="25" t="s">
        <v>14</v>
      </c>
      <c r="C9" s="25"/>
      <c r="D9" s="25"/>
      <c r="E9" s="25"/>
      <c r="F9" s="25"/>
      <c r="G9" s="25"/>
    </row>
    <row r="10" spans="1:7" ht="16.5" customHeight="1">
      <c r="A10" s="3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21000</v>
      </c>
      <c r="E12" s="4">
        <v>24954</v>
      </c>
      <c r="F12" s="4">
        <f aca="true" t="shared" si="0" ref="F12:F26">E12-D12</f>
        <v>3954</v>
      </c>
      <c r="G12" s="4">
        <f aca="true" t="shared" si="1" ref="G12:G26">IF(D12=0,0,E12/D12)*100</f>
        <v>118.82857142857144</v>
      </c>
      <c r="H12" s="6">
        <v>21000</v>
      </c>
      <c r="I12" s="6">
        <v>24954</v>
      </c>
    </row>
    <row r="13" spans="1:9" ht="16.5" customHeight="1">
      <c r="A13" s="3"/>
      <c r="B13" s="22" t="s">
        <v>19</v>
      </c>
      <c r="C13" s="17" t="s">
        <v>20</v>
      </c>
      <c r="D13" s="4">
        <v>21000</v>
      </c>
      <c r="E13" s="4">
        <v>24954</v>
      </c>
      <c r="F13" s="4">
        <f t="shared" si="0"/>
        <v>3954</v>
      </c>
      <c r="G13" s="4">
        <f t="shared" si="1"/>
        <v>118.82857142857144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438</v>
      </c>
      <c r="F14" s="4">
        <f t="shared" si="0"/>
        <v>438</v>
      </c>
      <c r="G14" s="4">
        <f t="shared" si="1"/>
        <v>0</v>
      </c>
      <c r="H14" s="6">
        <v>0</v>
      </c>
      <c r="I14" s="6">
        <v>438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438</v>
      </c>
      <c r="F15" s="4">
        <f t="shared" si="0"/>
        <v>438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4300</v>
      </c>
      <c r="E16" s="4">
        <v>4880</v>
      </c>
      <c r="F16" s="4">
        <f t="shared" si="0"/>
        <v>580</v>
      </c>
      <c r="G16" s="4">
        <f t="shared" si="1"/>
        <v>113.48837209302324</v>
      </c>
      <c r="H16" s="6">
        <v>4300</v>
      </c>
      <c r="I16" s="6">
        <v>4880</v>
      </c>
    </row>
    <row r="17" spans="1:9" ht="16.5" customHeight="1">
      <c r="A17" s="3"/>
      <c r="B17" s="22" t="s">
        <v>27</v>
      </c>
      <c r="C17" s="17" t="s">
        <v>28</v>
      </c>
      <c r="D17" s="4">
        <v>4300</v>
      </c>
      <c r="E17" s="4">
        <v>3510</v>
      </c>
      <c r="F17" s="4">
        <f t="shared" si="0"/>
        <v>-790</v>
      </c>
      <c r="G17" s="4">
        <f t="shared" si="1"/>
        <v>81.62790697674419</v>
      </c>
      <c r="H17" s="6">
        <v>0</v>
      </c>
      <c r="I17" s="6">
        <v>0</v>
      </c>
    </row>
    <row r="18" spans="1:9" ht="16.5" customHeight="1">
      <c r="A18" s="3"/>
      <c r="B18" s="22" t="s">
        <v>29</v>
      </c>
      <c r="C18" s="17" t="s">
        <v>30</v>
      </c>
      <c r="D18" s="4">
        <v>0</v>
      </c>
      <c r="E18" s="4">
        <v>1219</v>
      </c>
      <c r="F18" s="4">
        <f t="shared" si="0"/>
        <v>1219</v>
      </c>
      <c r="G18" s="4">
        <f t="shared" si="1"/>
        <v>0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151</v>
      </c>
      <c r="F19" s="4">
        <f t="shared" si="0"/>
        <v>151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7880</v>
      </c>
      <c r="E20" s="4">
        <v>8227</v>
      </c>
      <c r="F20" s="4">
        <f t="shared" si="0"/>
        <v>347</v>
      </c>
      <c r="G20" s="4">
        <f t="shared" si="1"/>
        <v>104.40355329949239</v>
      </c>
      <c r="H20" s="6">
        <v>7880</v>
      </c>
      <c r="I20" s="6">
        <v>8227</v>
      </c>
    </row>
    <row r="21" spans="1:9" ht="16.5" customHeight="1">
      <c r="A21" s="3"/>
      <c r="B21" s="22" t="s">
        <v>35</v>
      </c>
      <c r="C21" s="17" t="s">
        <v>36</v>
      </c>
      <c r="D21" s="4">
        <v>1000</v>
      </c>
      <c r="E21" s="4">
        <v>72</v>
      </c>
      <c r="F21" s="4">
        <f t="shared" si="0"/>
        <v>-928</v>
      </c>
      <c r="G21" s="4">
        <f t="shared" si="1"/>
        <v>7.199999999999999</v>
      </c>
      <c r="H21" s="6">
        <v>0</v>
      </c>
      <c r="I21" s="6">
        <v>0</v>
      </c>
    </row>
    <row r="22" spans="1:9" ht="16.5" customHeight="1">
      <c r="A22" s="3"/>
      <c r="B22" s="22" t="s">
        <v>37</v>
      </c>
      <c r="C22" s="17" t="s">
        <v>38</v>
      </c>
      <c r="D22" s="4">
        <v>1800</v>
      </c>
      <c r="E22" s="4">
        <v>1405</v>
      </c>
      <c r="F22" s="4">
        <f t="shared" si="0"/>
        <v>-395</v>
      </c>
      <c r="G22" s="4">
        <f t="shared" si="1"/>
        <v>78.05555555555556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700</v>
      </c>
      <c r="E23" s="4">
        <v>2797</v>
      </c>
      <c r="F23" s="4">
        <f t="shared" si="0"/>
        <v>2097</v>
      </c>
      <c r="G23" s="4">
        <f t="shared" si="1"/>
        <v>399.57142857142856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4200</v>
      </c>
      <c r="E24" s="4">
        <v>3419</v>
      </c>
      <c r="F24" s="4">
        <f t="shared" si="0"/>
        <v>-781</v>
      </c>
      <c r="G24" s="4">
        <f t="shared" si="1"/>
        <v>81.4047619047619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180</v>
      </c>
      <c r="E25" s="4">
        <v>534</v>
      </c>
      <c r="F25" s="4">
        <f t="shared" si="0"/>
        <v>354</v>
      </c>
      <c r="G25" s="4">
        <f t="shared" si="1"/>
        <v>296.6666666666667</v>
      </c>
      <c r="H25" s="6">
        <v>0</v>
      </c>
      <c r="I25" s="6">
        <v>0</v>
      </c>
    </row>
    <row r="26" spans="1:7" ht="15.75" customHeight="1">
      <c r="A26" s="3"/>
      <c r="B26" s="23" t="s">
        <v>45</v>
      </c>
      <c r="C26" s="23"/>
      <c r="D26" s="4">
        <f>SUM(H12:H25)</f>
        <v>33180</v>
      </c>
      <c r="E26" s="4">
        <f>SUM(I12:I25)</f>
        <v>38499</v>
      </c>
      <c r="F26" s="4">
        <f t="shared" si="0"/>
        <v>5319</v>
      </c>
      <c r="G26" s="4">
        <f t="shared" si="1"/>
        <v>116.03074141048823</v>
      </c>
    </row>
    <row r="27" spans="1:7" ht="15.75" customHeight="1">
      <c r="A27" s="3"/>
      <c r="B27" s="16"/>
      <c r="C27" s="7"/>
      <c r="D27" s="5"/>
      <c r="E27" s="5"/>
      <c r="F27" s="5"/>
      <c r="G27" s="5"/>
    </row>
    <row r="28" spans="1:7" ht="15.75" customHeight="1">
      <c r="A28" s="3"/>
      <c r="B28" s="23" t="s">
        <v>46</v>
      </c>
      <c r="C28" s="23"/>
      <c r="D28" s="4">
        <f>SUM(D26)</f>
        <v>33180</v>
      </c>
      <c r="E28" s="4">
        <f>SUM(E26)</f>
        <v>38499</v>
      </c>
      <c r="F28" s="4">
        <f>E28-D28</f>
        <v>5319</v>
      </c>
      <c r="G28" s="4">
        <f>IF(D28=0,0,E28/D28)*100</f>
        <v>116.03074141048823</v>
      </c>
    </row>
    <row r="29" spans="1:7" ht="15.75" customHeight="1">
      <c r="A29" s="3"/>
      <c r="B29" s="16"/>
      <c r="C29" s="7"/>
      <c r="D29" s="5"/>
      <c r="E29" s="5"/>
      <c r="F29" s="5"/>
      <c r="G29" s="5"/>
    </row>
    <row r="30" spans="1:7" ht="15.75" customHeight="1">
      <c r="A30" s="3"/>
      <c r="B30" s="23" t="s">
        <v>47</v>
      </c>
      <c r="C30" s="23"/>
      <c r="D30" s="4">
        <f>SUM(D28)</f>
        <v>33180</v>
      </c>
      <c r="E30" s="4">
        <f>SUM(E28)</f>
        <v>38499</v>
      </c>
      <c r="F30" s="4">
        <f>E30-D30</f>
        <v>5319</v>
      </c>
      <c r="G30" s="4">
        <f>IF(D30=0,0,E30/D30)*100</f>
        <v>116.03074141048823</v>
      </c>
    </row>
    <row r="31" spans="1:7" ht="15.75" customHeight="1">
      <c r="A31" s="3"/>
      <c r="B31" s="16"/>
      <c r="C31" s="7"/>
      <c r="D31" s="5"/>
      <c r="E31" s="5"/>
      <c r="F31" s="5"/>
      <c r="G31" s="5"/>
    </row>
    <row r="32" spans="1:7" ht="15.75" customHeight="1">
      <c r="A32" s="3"/>
      <c r="B32" s="23" t="s">
        <v>48</v>
      </c>
      <c r="C32" s="23"/>
      <c r="D32" s="4">
        <f>SUM(D30)</f>
        <v>33180</v>
      </c>
      <c r="E32" s="4">
        <f>SUM(E30)</f>
        <v>38499</v>
      </c>
      <c r="F32" s="4">
        <f>E32-D32</f>
        <v>5319</v>
      </c>
      <c r="G32" s="4">
        <f>IF(D32=0,0,E32/D32)*100</f>
        <v>116.03074141048823</v>
      </c>
    </row>
    <row r="33" spans="1:7" ht="16.5" customHeight="1">
      <c r="A33" s="3"/>
      <c r="B33" s="16"/>
      <c r="C33" s="7"/>
      <c r="D33" s="5"/>
      <c r="E33" s="5"/>
      <c r="F33" s="5"/>
      <c r="G33" s="5"/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3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3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3"/>
      <c r="B38" s="21" t="s">
        <v>16</v>
      </c>
      <c r="C38" s="20"/>
      <c r="D38" s="20"/>
      <c r="E38" s="20"/>
      <c r="F38" s="20"/>
      <c r="G38" s="20"/>
    </row>
    <row r="39" spans="1:9" ht="16.5" customHeight="1">
      <c r="A39" s="3"/>
      <c r="B39" s="22" t="s">
        <v>33</v>
      </c>
      <c r="C39" s="17" t="s">
        <v>34</v>
      </c>
      <c r="D39" s="4">
        <v>3000</v>
      </c>
      <c r="E39" s="4">
        <v>3686</v>
      </c>
      <c r="F39" s="4">
        <f>E39-D39</f>
        <v>686</v>
      </c>
      <c r="G39" s="4">
        <f>IF(D39=0,0,E39/D39)*100</f>
        <v>122.86666666666666</v>
      </c>
      <c r="H39" s="6">
        <v>3000</v>
      </c>
      <c r="I39" s="6">
        <v>3686</v>
      </c>
    </row>
    <row r="40" spans="1:9" ht="16.5" customHeight="1">
      <c r="A40" s="3"/>
      <c r="B40" s="22" t="s">
        <v>37</v>
      </c>
      <c r="C40" s="17" t="s">
        <v>38</v>
      </c>
      <c r="D40" s="4">
        <v>3000</v>
      </c>
      <c r="E40" s="4">
        <v>3686</v>
      </c>
      <c r="F40" s="4">
        <f>E40-D40</f>
        <v>686</v>
      </c>
      <c r="G40" s="4">
        <f>IF(D40=0,0,E40/D40)*100</f>
        <v>122.86666666666666</v>
      </c>
      <c r="H40" s="6">
        <v>0</v>
      </c>
      <c r="I40" s="6">
        <v>0</v>
      </c>
    </row>
    <row r="41" spans="1:7" ht="15.75" customHeight="1">
      <c r="A41" s="3"/>
      <c r="B41" s="23" t="s">
        <v>45</v>
      </c>
      <c r="C41" s="23"/>
      <c r="D41" s="4">
        <f>SUM(H39:H40)</f>
        <v>3000</v>
      </c>
      <c r="E41" s="4">
        <f>SUM(I39:I40)</f>
        <v>3686</v>
      </c>
      <c r="F41" s="4">
        <f>E41-D41</f>
        <v>686</v>
      </c>
      <c r="G41" s="4">
        <f>IF(D41=0,0,E41/D41)*100</f>
        <v>122.86666666666666</v>
      </c>
    </row>
    <row r="42" spans="1:7" ht="15.75" customHeight="1">
      <c r="A42" s="3"/>
      <c r="B42" s="16"/>
      <c r="C42" s="7"/>
      <c r="D42" s="5"/>
      <c r="E42" s="5"/>
      <c r="F42" s="5"/>
      <c r="G42" s="5"/>
    </row>
    <row r="43" spans="1:7" ht="15.75" customHeight="1">
      <c r="A43" s="3"/>
      <c r="B43" s="23" t="s">
        <v>52</v>
      </c>
      <c r="C43" s="23"/>
      <c r="D43" s="4">
        <f>SUM(D41)</f>
        <v>3000</v>
      </c>
      <c r="E43" s="4">
        <f>SUM(E41)</f>
        <v>3686</v>
      </c>
      <c r="F43" s="4">
        <f>E43-D43</f>
        <v>686</v>
      </c>
      <c r="G43" s="4">
        <f>IF(D43=0,0,E43/D43)*100</f>
        <v>122.86666666666666</v>
      </c>
    </row>
    <row r="44" spans="1:7" ht="15.75" customHeight="1">
      <c r="A44" s="3"/>
      <c r="B44" s="16"/>
      <c r="C44" s="7"/>
      <c r="D44" s="5"/>
      <c r="E44" s="5"/>
      <c r="F44" s="5"/>
      <c r="G44" s="5"/>
    </row>
    <row r="45" spans="1:7" ht="15.75" customHeight="1">
      <c r="A45" s="3"/>
      <c r="B45" s="23" t="s">
        <v>53</v>
      </c>
      <c r="C45" s="23"/>
      <c r="D45" s="4">
        <f>SUM(D43)</f>
        <v>3000</v>
      </c>
      <c r="E45" s="4">
        <f>SUM(E43)</f>
        <v>3686</v>
      </c>
      <c r="F45" s="4">
        <f>E45-D45</f>
        <v>686</v>
      </c>
      <c r="G45" s="4">
        <f>IF(D45=0,0,E45/D45)*100</f>
        <v>122.86666666666666</v>
      </c>
    </row>
    <row r="46" spans="1:7" ht="15.75" customHeight="1">
      <c r="A46" s="3"/>
      <c r="B46" s="16"/>
      <c r="C46" s="7"/>
      <c r="D46" s="5"/>
      <c r="E46" s="5"/>
      <c r="F46" s="5"/>
      <c r="G46" s="5"/>
    </row>
    <row r="47" spans="1:7" ht="16.5" customHeight="1">
      <c r="A47" s="3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3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3"/>
      <c r="B49" s="21" t="s">
        <v>16</v>
      </c>
      <c r="C49" s="20"/>
      <c r="D49" s="20"/>
      <c r="E49" s="20"/>
      <c r="F49" s="20"/>
      <c r="G49" s="20"/>
    </row>
    <row r="50" spans="1:9" ht="16.5" customHeight="1">
      <c r="A50" s="3"/>
      <c r="B50" s="22" t="s">
        <v>21</v>
      </c>
      <c r="C50" s="17" t="s">
        <v>22</v>
      </c>
      <c r="D50" s="4">
        <v>0</v>
      </c>
      <c r="E50" s="4">
        <v>1494</v>
      </c>
      <c r="F50" s="4">
        <f aca="true" t="shared" si="2" ref="F50:F59">E50-D50</f>
        <v>1494</v>
      </c>
      <c r="G50" s="4">
        <f aca="true" t="shared" si="3" ref="G50:G59">IF(D50=0,0,E50/D50)*100</f>
        <v>0</v>
      </c>
      <c r="H50" s="6">
        <v>0</v>
      </c>
      <c r="I50" s="6">
        <v>1494</v>
      </c>
    </row>
    <row r="51" spans="1:9" ht="16.5" customHeight="1">
      <c r="A51" s="3"/>
      <c r="B51" s="22" t="s">
        <v>56</v>
      </c>
      <c r="C51" s="17" t="s">
        <v>57</v>
      </c>
      <c r="D51" s="4">
        <v>0</v>
      </c>
      <c r="E51" s="4">
        <v>1494</v>
      </c>
      <c r="F51" s="4">
        <f t="shared" si="2"/>
        <v>1494</v>
      </c>
      <c r="G51" s="4">
        <f t="shared" si="3"/>
        <v>0</v>
      </c>
      <c r="H51" s="6">
        <v>0</v>
      </c>
      <c r="I51" s="6">
        <v>0</v>
      </c>
    </row>
    <row r="52" spans="1:9" ht="16.5" customHeight="1">
      <c r="A52" s="3"/>
      <c r="B52" s="22" t="s">
        <v>25</v>
      </c>
      <c r="C52" s="17" t="s">
        <v>26</v>
      </c>
      <c r="D52" s="4">
        <v>0</v>
      </c>
      <c r="E52" s="4">
        <v>86</v>
      </c>
      <c r="F52" s="4">
        <f t="shared" si="2"/>
        <v>86</v>
      </c>
      <c r="G52" s="4">
        <f t="shared" si="3"/>
        <v>0</v>
      </c>
      <c r="H52" s="6">
        <v>0</v>
      </c>
      <c r="I52" s="6">
        <v>86</v>
      </c>
    </row>
    <row r="53" spans="1:9" ht="16.5" customHeight="1">
      <c r="A53" s="3"/>
      <c r="B53" s="22" t="s">
        <v>27</v>
      </c>
      <c r="C53" s="17" t="s">
        <v>28</v>
      </c>
      <c r="D53" s="4">
        <v>0</v>
      </c>
      <c r="E53" s="4">
        <v>45</v>
      </c>
      <c r="F53" s="4">
        <f t="shared" si="2"/>
        <v>45</v>
      </c>
      <c r="G53" s="4">
        <f t="shared" si="3"/>
        <v>0</v>
      </c>
      <c r="H53" s="6">
        <v>0</v>
      </c>
      <c r="I53" s="6">
        <v>0</v>
      </c>
    </row>
    <row r="54" spans="1:9" ht="16.5" customHeight="1">
      <c r="A54" s="3"/>
      <c r="B54" s="22" t="s">
        <v>29</v>
      </c>
      <c r="C54" s="17" t="s">
        <v>30</v>
      </c>
      <c r="D54" s="4">
        <v>0</v>
      </c>
      <c r="E54" s="4">
        <v>26</v>
      </c>
      <c r="F54" s="4">
        <f t="shared" si="2"/>
        <v>26</v>
      </c>
      <c r="G54" s="4">
        <f t="shared" si="3"/>
        <v>0</v>
      </c>
      <c r="H54" s="6">
        <v>0</v>
      </c>
      <c r="I54" s="6">
        <v>0</v>
      </c>
    </row>
    <row r="55" spans="1:9" ht="16.5" customHeight="1">
      <c r="A55" s="3"/>
      <c r="B55" s="22" t="s">
        <v>31</v>
      </c>
      <c r="C55" s="17" t="s">
        <v>32</v>
      </c>
      <c r="D55" s="4">
        <v>0</v>
      </c>
      <c r="E55" s="4">
        <v>15</v>
      </c>
      <c r="F55" s="4">
        <f t="shared" si="2"/>
        <v>15</v>
      </c>
      <c r="G55" s="4">
        <f t="shared" si="3"/>
        <v>0</v>
      </c>
      <c r="H55" s="6">
        <v>0</v>
      </c>
      <c r="I55" s="6">
        <v>0</v>
      </c>
    </row>
    <row r="56" spans="1:9" ht="16.5" customHeight="1">
      <c r="A56" s="3"/>
      <c r="B56" s="22" t="s">
        <v>33</v>
      </c>
      <c r="C56" s="17" t="s">
        <v>34</v>
      </c>
      <c r="D56" s="4">
        <v>1500</v>
      </c>
      <c r="E56" s="4">
        <v>200</v>
      </c>
      <c r="F56" s="4">
        <f t="shared" si="2"/>
        <v>-1300</v>
      </c>
      <c r="G56" s="4">
        <f t="shared" si="3"/>
        <v>13.333333333333334</v>
      </c>
      <c r="H56" s="6">
        <v>1500</v>
      </c>
      <c r="I56" s="6">
        <v>200</v>
      </c>
    </row>
    <row r="57" spans="1:9" ht="16.5" customHeight="1">
      <c r="A57" s="3"/>
      <c r="B57" s="22" t="s">
        <v>35</v>
      </c>
      <c r="C57" s="17" t="s">
        <v>36</v>
      </c>
      <c r="D57" s="4">
        <v>0</v>
      </c>
      <c r="E57" s="4">
        <v>175</v>
      </c>
      <c r="F57" s="4">
        <f t="shared" si="2"/>
        <v>175</v>
      </c>
      <c r="G57" s="4">
        <f t="shared" si="3"/>
        <v>0</v>
      </c>
      <c r="H57" s="6">
        <v>0</v>
      </c>
      <c r="I57" s="6">
        <v>0</v>
      </c>
    </row>
    <row r="58" spans="1:9" ht="16.5" customHeight="1">
      <c r="A58" s="3"/>
      <c r="B58" s="22" t="s">
        <v>39</v>
      </c>
      <c r="C58" s="17" t="s">
        <v>40</v>
      </c>
      <c r="D58" s="4">
        <v>1500</v>
      </c>
      <c r="E58" s="4">
        <v>25</v>
      </c>
      <c r="F58" s="4">
        <f t="shared" si="2"/>
        <v>-1475</v>
      </c>
      <c r="G58" s="4">
        <f t="shared" si="3"/>
        <v>1.6666666666666667</v>
      </c>
      <c r="H58" s="6">
        <v>0</v>
      </c>
      <c r="I58" s="6">
        <v>0</v>
      </c>
    </row>
    <row r="59" spans="1:7" ht="15.75" customHeight="1">
      <c r="A59" s="3"/>
      <c r="B59" s="23" t="s">
        <v>45</v>
      </c>
      <c r="C59" s="23"/>
      <c r="D59" s="4">
        <f>SUM(H50:H58)</f>
        <v>1500</v>
      </c>
      <c r="E59" s="4">
        <f>SUM(I50:I58)</f>
        <v>1780</v>
      </c>
      <c r="F59" s="4">
        <f t="shared" si="2"/>
        <v>280</v>
      </c>
      <c r="G59" s="4">
        <f t="shared" si="3"/>
        <v>118.66666666666667</v>
      </c>
    </row>
    <row r="60" spans="1:7" ht="15.75" customHeight="1">
      <c r="A60" s="3"/>
      <c r="B60" s="16"/>
      <c r="C60" s="7"/>
      <c r="D60" s="5"/>
      <c r="E60" s="5"/>
      <c r="F60" s="5"/>
      <c r="G60" s="5"/>
    </row>
    <row r="61" spans="1:7" ht="15.75" customHeight="1">
      <c r="A61" s="3"/>
      <c r="B61" s="23" t="s">
        <v>58</v>
      </c>
      <c r="C61" s="23"/>
      <c r="D61" s="4">
        <f>SUM(D59)</f>
        <v>1500</v>
      </c>
      <c r="E61" s="4">
        <f>SUM(E59)</f>
        <v>1780</v>
      </c>
      <c r="F61" s="4">
        <f>E61-D61</f>
        <v>280</v>
      </c>
      <c r="G61" s="4">
        <f>IF(D61=0,0,E61/D61)*100</f>
        <v>118.66666666666667</v>
      </c>
    </row>
    <row r="62" spans="1:7" ht="15.75" customHeight="1">
      <c r="A62" s="3"/>
      <c r="B62" s="16"/>
      <c r="C62" s="7"/>
      <c r="D62" s="5"/>
      <c r="E62" s="5"/>
      <c r="F62" s="5"/>
      <c r="G62" s="5"/>
    </row>
    <row r="63" spans="1:7" ht="16.5" customHeight="1">
      <c r="A63" s="3"/>
      <c r="B63" s="26" t="s">
        <v>59</v>
      </c>
      <c r="C63" s="26"/>
      <c r="D63" s="26"/>
      <c r="E63" s="26"/>
      <c r="F63" s="26"/>
      <c r="G63" s="26"/>
    </row>
    <row r="64" spans="1:7" ht="16.5" customHeight="1">
      <c r="A64" s="3"/>
      <c r="B64" s="21" t="s">
        <v>16</v>
      </c>
      <c r="C64" s="20"/>
      <c r="D64" s="20"/>
      <c r="E64" s="20"/>
      <c r="F64" s="20"/>
      <c r="G64" s="20"/>
    </row>
    <row r="65" spans="1:9" ht="16.5" customHeight="1">
      <c r="A65" s="3"/>
      <c r="B65" s="22" t="s">
        <v>33</v>
      </c>
      <c r="C65" s="17" t="s">
        <v>34</v>
      </c>
      <c r="D65" s="4">
        <v>22435</v>
      </c>
      <c r="E65" s="4">
        <v>18292</v>
      </c>
      <c r="F65" s="4">
        <f>E65-D65</f>
        <v>-4143</v>
      </c>
      <c r="G65" s="4">
        <f>IF(D65=0,0,E65/D65)*100</f>
        <v>81.53331847559616</v>
      </c>
      <c r="H65" s="6">
        <v>22435</v>
      </c>
      <c r="I65" s="6">
        <v>18292</v>
      </c>
    </row>
    <row r="66" spans="1:9" ht="16.5" customHeight="1">
      <c r="A66" s="3"/>
      <c r="B66" s="22" t="s">
        <v>39</v>
      </c>
      <c r="C66" s="17" t="s">
        <v>40</v>
      </c>
      <c r="D66" s="4">
        <v>22435</v>
      </c>
      <c r="E66" s="4">
        <v>18292</v>
      </c>
      <c r="F66" s="4">
        <f>E66-D66</f>
        <v>-4143</v>
      </c>
      <c r="G66" s="4">
        <f>IF(D66=0,0,E66/D66)*100</f>
        <v>81.53331847559616</v>
      </c>
      <c r="H66" s="6">
        <v>0</v>
      </c>
      <c r="I66" s="6">
        <v>0</v>
      </c>
    </row>
    <row r="67" spans="1:7" ht="15.75" customHeight="1">
      <c r="A67" s="3"/>
      <c r="B67" s="23" t="s">
        <v>45</v>
      </c>
      <c r="C67" s="23"/>
      <c r="D67" s="4">
        <f>SUM(H65:H66)</f>
        <v>22435</v>
      </c>
      <c r="E67" s="4">
        <f>SUM(I65:I66)</f>
        <v>18292</v>
      </c>
      <c r="F67" s="4">
        <f>E67-D67</f>
        <v>-4143</v>
      </c>
      <c r="G67" s="4">
        <f>IF(D67=0,0,E67/D67)*100</f>
        <v>81.53331847559616</v>
      </c>
    </row>
    <row r="68" spans="1:7" ht="15.75" customHeight="1">
      <c r="A68" s="3"/>
      <c r="B68" s="16"/>
      <c r="C68" s="7"/>
      <c r="D68" s="5"/>
      <c r="E68" s="5"/>
      <c r="F68" s="5"/>
      <c r="G68" s="5"/>
    </row>
    <row r="69" spans="1:7" ht="15.75" customHeight="1">
      <c r="A69" s="3"/>
      <c r="B69" s="23" t="s">
        <v>60</v>
      </c>
      <c r="C69" s="23"/>
      <c r="D69" s="4">
        <f>SUM(D67)</f>
        <v>22435</v>
      </c>
      <c r="E69" s="4">
        <f>SUM(E67)</f>
        <v>18292</v>
      </c>
      <c r="F69" s="4">
        <f>E69-D69</f>
        <v>-4143</v>
      </c>
      <c r="G69" s="4">
        <f>IF(D69=0,0,E69/D69)*100</f>
        <v>81.53331847559616</v>
      </c>
    </row>
    <row r="70" spans="1:7" ht="15.75" customHeight="1">
      <c r="A70" s="3"/>
      <c r="B70" s="16"/>
      <c r="C70" s="7"/>
      <c r="D70" s="5"/>
      <c r="E70" s="5"/>
      <c r="F70" s="5"/>
      <c r="G70" s="5"/>
    </row>
    <row r="71" spans="1:7" ht="15.75" customHeight="1">
      <c r="A71" s="3"/>
      <c r="B71" s="23" t="s">
        <v>61</v>
      </c>
      <c r="C71" s="23"/>
      <c r="D71" s="4">
        <f>SUM(D61,D69)</f>
        <v>23935</v>
      </c>
      <c r="E71" s="4">
        <f>SUM(E61,E69)</f>
        <v>20072</v>
      </c>
      <c r="F71" s="4">
        <f>E71-D71</f>
        <v>-3863</v>
      </c>
      <c r="G71" s="4">
        <f>IF(D71=0,0,E71/D71)*100</f>
        <v>83.86045540004177</v>
      </c>
    </row>
    <row r="72" spans="1:7" ht="15.75" customHeight="1">
      <c r="A72" s="3"/>
      <c r="B72" s="16"/>
      <c r="C72" s="7"/>
      <c r="D72" s="5"/>
      <c r="E72" s="5"/>
      <c r="F72" s="5"/>
      <c r="G72" s="5"/>
    </row>
    <row r="73" spans="1:7" ht="15.75" customHeight="1">
      <c r="A73" s="3"/>
      <c r="B73" s="23" t="s">
        <v>62</v>
      </c>
      <c r="C73" s="23"/>
      <c r="D73" s="4">
        <f>SUM(D45,D71)</f>
        <v>26935</v>
      </c>
      <c r="E73" s="4">
        <f>SUM(E45,E71)</f>
        <v>23758</v>
      </c>
      <c r="F73" s="4">
        <f>E73-D73</f>
        <v>-3177</v>
      </c>
      <c r="G73" s="4">
        <f>IF(D73=0,0,E73/D73)*100</f>
        <v>88.20493781325412</v>
      </c>
    </row>
    <row r="74" spans="1:7" ht="16.5" customHeight="1" hidden="1">
      <c r="A74" s="3"/>
      <c r="B74" s="16"/>
      <c r="C74" s="7"/>
      <c r="D74" s="5"/>
      <c r="E74" s="5"/>
      <c r="F74" s="5"/>
      <c r="G74" s="5"/>
    </row>
    <row r="75" spans="1:7" ht="16.5" customHeight="1">
      <c r="A75" s="3"/>
      <c r="B75" s="16"/>
      <c r="C75" s="7"/>
      <c r="D75" s="5"/>
      <c r="E75" s="5"/>
      <c r="F75" s="5"/>
      <c r="G75" s="5"/>
    </row>
    <row r="76" spans="1:7" ht="16.5" customHeight="1">
      <c r="A76" s="3"/>
      <c r="B76" s="24" t="s">
        <v>63</v>
      </c>
      <c r="C76" s="24"/>
      <c r="D76" s="24"/>
      <c r="E76" s="24"/>
      <c r="F76" s="24"/>
      <c r="G76" s="24"/>
    </row>
    <row r="77" spans="1:7" ht="16.5" customHeight="1">
      <c r="A77" s="3"/>
      <c r="B77" s="25" t="s">
        <v>64</v>
      </c>
      <c r="C77" s="25"/>
      <c r="D77" s="25"/>
      <c r="E77" s="25"/>
      <c r="F77" s="25"/>
      <c r="G77" s="25"/>
    </row>
    <row r="78" spans="1:7" ht="16.5" customHeight="1">
      <c r="A78" s="3"/>
      <c r="B78" s="26" t="s">
        <v>65</v>
      </c>
      <c r="C78" s="26"/>
      <c r="D78" s="26"/>
      <c r="E78" s="26"/>
      <c r="F78" s="26"/>
      <c r="G78" s="26"/>
    </row>
    <row r="79" spans="1:7" ht="16.5" customHeight="1">
      <c r="A79" s="3"/>
      <c r="B79" s="21" t="s">
        <v>16</v>
      </c>
      <c r="C79" s="20"/>
      <c r="D79" s="20"/>
      <c r="E79" s="20"/>
      <c r="F79" s="20"/>
      <c r="G79" s="20"/>
    </row>
    <row r="80" spans="1:9" ht="16.5" customHeight="1">
      <c r="A80" s="3"/>
      <c r="B80" s="22" t="s">
        <v>33</v>
      </c>
      <c r="C80" s="17" t="s">
        <v>34</v>
      </c>
      <c r="D80" s="4">
        <v>400</v>
      </c>
      <c r="E80" s="4">
        <v>0</v>
      </c>
      <c r="F80" s="4">
        <f>E80-D80</f>
        <v>-400</v>
      </c>
      <c r="G80" s="4">
        <f>IF(D80=0,0,E80/D80)*100</f>
        <v>0</v>
      </c>
      <c r="H80" s="6">
        <v>400</v>
      </c>
      <c r="I80" s="6">
        <v>0</v>
      </c>
    </row>
    <row r="81" spans="1:9" ht="16.5" customHeight="1">
      <c r="A81" s="3"/>
      <c r="B81" s="22" t="s">
        <v>39</v>
      </c>
      <c r="C81" s="17" t="s">
        <v>40</v>
      </c>
      <c r="D81" s="4">
        <v>400</v>
      </c>
      <c r="E81" s="4">
        <v>0</v>
      </c>
      <c r="F81" s="4">
        <f>E81-D81</f>
        <v>-400</v>
      </c>
      <c r="G81" s="4">
        <f>IF(D81=0,0,E81/D81)*100</f>
        <v>0</v>
      </c>
      <c r="H81" s="6">
        <v>0</v>
      </c>
      <c r="I81" s="6">
        <v>0</v>
      </c>
    </row>
    <row r="82" spans="1:7" ht="15.75" customHeight="1">
      <c r="A82" s="3"/>
      <c r="B82" s="23" t="s">
        <v>45</v>
      </c>
      <c r="C82" s="23"/>
      <c r="D82" s="4">
        <f>SUM(H80:H81)</f>
        <v>400</v>
      </c>
      <c r="E82" s="4">
        <f>SUM(I80:I81)</f>
        <v>0</v>
      </c>
      <c r="F82" s="4">
        <f>E82-D82</f>
        <v>-400</v>
      </c>
      <c r="G82" s="4">
        <f>IF(D82=0,0,E82/D82)*100</f>
        <v>0</v>
      </c>
    </row>
    <row r="83" spans="1:7" ht="15.75" customHeight="1">
      <c r="A83" s="3"/>
      <c r="B83" s="16"/>
      <c r="C83" s="7"/>
      <c r="D83" s="5"/>
      <c r="E83" s="5"/>
      <c r="F83" s="5"/>
      <c r="G83" s="5"/>
    </row>
    <row r="84" spans="1:7" ht="15.75" customHeight="1">
      <c r="A84" s="3"/>
      <c r="B84" s="23" t="s">
        <v>66</v>
      </c>
      <c r="C84" s="23"/>
      <c r="D84" s="4">
        <f>SUM(D82)</f>
        <v>400</v>
      </c>
      <c r="E84" s="4">
        <f>SUM(E82)</f>
        <v>0</v>
      </c>
      <c r="F84" s="4">
        <f>E84-D84</f>
        <v>-400</v>
      </c>
      <c r="G84" s="4">
        <f>IF(D84=0,0,E84/D84)*100</f>
        <v>0</v>
      </c>
    </row>
    <row r="85" spans="1:7" ht="15.75" customHeight="1">
      <c r="A85" s="3"/>
      <c r="B85" s="16"/>
      <c r="C85" s="7"/>
      <c r="D85" s="5"/>
      <c r="E85" s="5"/>
      <c r="F85" s="5"/>
      <c r="G85" s="5"/>
    </row>
    <row r="86" spans="1:7" ht="15.75" customHeight="1">
      <c r="A86" s="3"/>
      <c r="B86" s="23" t="s">
        <v>67</v>
      </c>
      <c r="C86" s="23"/>
      <c r="D86" s="4">
        <f>SUM(D84)</f>
        <v>400</v>
      </c>
      <c r="E86" s="4">
        <f>SUM(E84)</f>
        <v>0</v>
      </c>
      <c r="F86" s="4">
        <f>E86-D86</f>
        <v>-400</v>
      </c>
      <c r="G86" s="4">
        <f>IF(D86=0,0,E86/D86)*100</f>
        <v>0</v>
      </c>
    </row>
    <row r="87" spans="1:7" ht="15.75" customHeight="1">
      <c r="A87" s="3"/>
      <c r="B87" s="16"/>
      <c r="C87" s="7"/>
      <c r="D87" s="5"/>
      <c r="E87" s="5"/>
      <c r="F87" s="5"/>
      <c r="G87" s="5"/>
    </row>
    <row r="88" spans="1:7" ht="15.75" customHeight="1">
      <c r="A88" s="3"/>
      <c r="B88" s="23" t="s">
        <v>68</v>
      </c>
      <c r="C88" s="23"/>
      <c r="D88" s="4">
        <f>SUM(D86)</f>
        <v>400</v>
      </c>
      <c r="E88" s="4">
        <f>SUM(E86)</f>
        <v>0</v>
      </c>
      <c r="F88" s="4">
        <f>E88-D88</f>
        <v>-400</v>
      </c>
      <c r="G88" s="4">
        <f>IF(D88=0,0,E88/D88)*100</f>
        <v>0</v>
      </c>
    </row>
    <row r="89" spans="1:7" ht="16.5" customHeight="1" hidden="1">
      <c r="A89" s="3"/>
      <c r="B89" s="16"/>
      <c r="C89" s="7"/>
      <c r="D89" s="5"/>
      <c r="E89" s="5"/>
      <c r="F89" s="5"/>
      <c r="G89" s="5"/>
    </row>
    <row r="90" spans="1:7" ht="16.5" customHeight="1" hidden="1">
      <c r="A90" s="3"/>
      <c r="B90" s="16"/>
      <c r="C90" s="7"/>
      <c r="D90" s="5"/>
      <c r="E90" s="5"/>
      <c r="F90" s="5"/>
      <c r="G90" s="5"/>
    </row>
    <row r="91" spans="1:7" ht="16.5" customHeight="1">
      <c r="A91" s="3"/>
      <c r="B91" s="16"/>
      <c r="C91" s="7"/>
      <c r="D91" s="5"/>
      <c r="E91" s="5"/>
      <c r="F91" s="5"/>
      <c r="G91" s="5"/>
    </row>
    <row r="92" spans="1:7" ht="16.5" customHeight="1">
      <c r="A92" s="3"/>
      <c r="B92" s="18"/>
      <c r="C92" s="7" t="s">
        <v>9</v>
      </c>
      <c r="D92" s="4">
        <f>SUM(D32,D73,D88)</f>
        <v>60515</v>
      </c>
      <c r="E92" s="4">
        <f>SUM(E32,E73,E88)</f>
        <v>62257</v>
      </c>
      <c r="F92" s="4">
        <f>E92-D92</f>
        <v>1742</v>
      </c>
      <c r="G92" s="4">
        <f>IF(D92=0,0,E92/D92)*100</f>
        <v>102.87862513426423</v>
      </c>
    </row>
    <row r="95" ht="23.25">
      <c r="B95" s="29" t="s">
        <v>69</v>
      </c>
    </row>
    <row r="96" spans="2:5" ht="23.25">
      <c r="B96" s="29" t="s">
        <v>70</v>
      </c>
      <c r="E96" s="30">
        <f>865+2462</f>
        <v>3327</v>
      </c>
    </row>
  </sheetData>
  <sheetProtection selectLockedCells="1" selectUnlockedCells="1"/>
  <mergeCells count="31">
    <mergeCell ref="B2:G2"/>
    <mergeCell ref="B3:G3"/>
    <mergeCell ref="B8:G8"/>
    <mergeCell ref="B9:G9"/>
    <mergeCell ref="B10:G10"/>
    <mergeCell ref="B26:C26"/>
    <mergeCell ref="B28:C28"/>
    <mergeCell ref="B30:C30"/>
    <mergeCell ref="B32:C32"/>
    <mergeCell ref="B35:G35"/>
    <mergeCell ref="B36:G36"/>
    <mergeCell ref="B37:G37"/>
    <mergeCell ref="B41:C41"/>
    <mergeCell ref="B43:C43"/>
    <mergeCell ref="B45:C45"/>
    <mergeCell ref="B47:G47"/>
    <mergeCell ref="B48:G48"/>
    <mergeCell ref="B59:C59"/>
    <mergeCell ref="B61:C61"/>
    <mergeCell ref="B63:G63"/>
    <mergeCell ref="B67:C67"/>
    <mergeCell ref="B69:C69"/>
    <mergeCell ref="B71:C71"/>
    <mergeCell ref="B73:C73"/>
    <mergeCell ref="B88:C88"/>
    <mergeCell ref="B76:G76"/>
    <mergeCell ref="B77:G77"/>
    <mergeCell ref="B78:G78"/>
    <mergeCell ref="B82:C82"/>
    <mergeCell ref="B84:C84"/>
    <mergeCell ref="B86:C86"/>
  </mergeCells>
  <printOptions/>
  <pageMargins left="0.7" right="0.7" top="0.75" bottom="0.75" header="0.5118055555555555" footer="0.5118055555555555"/>
  <pageSetup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2022-07-01T08:53:02Z</dcterms:modified>
  <cp:category/>
  <cp:version/>
  <cp:contentType/>
  <cp:contentStatus/>
</cp:coreProperties>
</file>