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'Разходи'!$B$1:$G$106</definedName>
  </definedNames>
  <calcPr fullCalcOnLoad="1"/>
</workbook>
</file>

<file path=xl/sharedStrings.xml><?xml version="1.0" encoding="utf-8"?>
<sst xmlns="http://schemas.openxmlformats.org/spreadsheetml/2006/main" count="109" uniqueCount="77">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</sst>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view="pageBreakPreview" zoomScale="60" zoomScalePageLayoutView="0" workbookViewId="0" topLeftCell="A1">
      <pane ySplit="6" topLeftCell="A88" activePane="bottomLeft" state="frozen"/>
      <selection pane="topLeft" activeCell="A1" sqref="A1"/>
      <selection pane="bottomLeft" activeCell="L5" sqref="L5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3.57421875" style="6" customWidth="1"/>
    <col min="5" max="6" width="20.421875" style="6" customWidth="1"/>
    <col min="7" max="7" width="20.7109375" style="6" customWidth="1"/>
    <col min="8" max="8" width="1.1484375" style="6" customWidth="1"/>
    <col min="9" max="9" width="1.8515625" style="6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31" t="s">
        <v>10</v>
      </c>
      <c r="C2" s="31"/>
      <c r="D2" s="31"/>
      <c r="E2" s="31"/>
      <c r="F2" s="31"/>
      <c r="G2" s="31"/>
    </row>
    <row r="3" spans="1:7" s="9" customFormat="1" ht="18" customHeight="1">
      <c r="A3" s="19">
        <v>12</v>
      </c>
      <c r="B3" s="32" t="s">
        <v>11</v>
      </c>
      <c r="C3" s="32"/>
      <c r="D3" s="32"/>
      <c r="E3" s="32"/>
      <c r="F3" s="32"/>
      <c r="G3" s="32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8" t="s">
        <v>13</v>
      </c>
      <c r="C8" s="28"/>
      <c r="D8" s="28"/>
      <c r="E8" s="28"/>
      <c r="F8" s="28"/>
      <c r="G8" s="28"/>
    </row>
    <row r="9" spans="1:7" ht="16.5" customHeight="1">
      <c r="A9" s="3"/>
      <c r="B9" s="29" t="s">
        <v>14</v>
      </c>
      <c r="C9" s="29"/>
      <c r="D9" s="29"/>
      <c r="E9" s="29"/>
      <c r="F9" s="29"/>
      <c r="G9" s="29"/>
    </row>
    <row r="10" spans="1:7" ht="16.5" customHeight="1">
      <c r="A10" s="3"/>
      <c r="B10" s="30" t="s">
        <v>15</v>
      </c>
      <c r="C10" s="30"/>
      <c r="D10" s="30"/>
      <c r="E10" s="30"/>
      <c r="F10" s="30"/>
      <c r="G10" s="30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16202</v>
      </c>
      <c r="E12" s="4">
        <v>17502</v>
      </c>
      <c r="F12" s="4">
        <f aca="true" t="shared" si="0" ref="F12:F27">E12-D12</f>
        <v>1300</v>
      </c>
      <c r="G12" s="4">
        <f aca="true" t="shared" si="1" ref="G12:G27">IF(D12=0,0,E12/D12)*100</f>
        <v>108.02370077768177</v>
      </c>
      <c r="H12" s="6">
        <v>16202</v>
      </c>
      <c r="I12" s="6">
        <v>17502</v>
      </c>
    </row>
    <row r="13" spans="1:9" ht="16.5" customHeight="1">
      <c r="A13" s="3"/>
      <c r="B13" s="22" t="s">
        <v>19</v>
      </c>
      <c r="C13" s="17" t="s">
        <v>20</v>
      </c>
      <c r="D13" s="4">
        <v>16202</v>
      </c>
      <c r="E13" s="4">
        <v>17502</v>
      </c>
      <c r="F13" s="4">
        <f t="shared" si="0"/>
        <v>1300</v>
      </c>
      <c r="G13" s="4">
        <f t="shared" si="1"/>
        <v>108.02370077768177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474</v>
      </c>
      <c r="F14" s="4">
        <f t="shared" si="0"/>
        <v>474</v>
      </c>
      <c r="G14" s="4">
        <f t="shared" si="1"/>
        <v>0</v>
      </c>
      <c r="H14" s="6">
        <v>0</v>
      </c>
      <c r="I14" s="6">
        <v>474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438</v>
      </c>
      <c r="F15" s="4">
        <f t="shared" si="0"/>
        <v>438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36</v>
      </c>
      <c r="F16" s="4">
        <f t="shared" si="0"/>
        <v>36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3115</v>
      </c>
      <c r="E17" s="4">
        <v>3458</v>
      </c>
      <c r="F17" s="4">
        <f t="shared" si="0"/>
        <v>343</v>
      </c>
      <c r="G17" s="4">
        <f t="shared" si="1"/>
        <v>111.01123595505618</v>
      </c>
      <c r="H17" s="6">
        <v>3115</v>
      </c>
      <c r="I17" s="6">
        <v>3458</v>
      </c>
    </row>
    <row r="18" spans="1:11" ht="16.5" customHeight="1">
      <c r="A18" s="3"/>
      <c r="B18" s="22" t="s">
        <v>29</v>
      </c>
      <c r="C18" s="17" t="s">
        <v>30</v>
      </c>
      <c r="D18" s="4">
        <v>3115</v>
      </c>
      <c r="E18" s="4">
        <v>2450</v>
      </c>
      <c r="F18" s="4">
        <f t="shared" si="0"/>
        <v>-665</v>
      </c>
      <c r="G18" s="4">
        <f t="shared" si="1"/>
        <v>78.65168539325843</v>
      </c>
      <c r="H18" s="6">
        <v>0</v>
      </c>
      <c r="I18" s="6">
        <v>0</v>
      </c>
      <c r="K18" s="23"/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866</v>
      </c>
      <c r="F19" s="4">
        <f t="shared" si="0"/>
        <v>866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0</v>
      </c>
      <c r="E20" s="4">
        <v>142</v>
      </c>
      <c r="F20" s="4">
        <f t="shared" si="0"/>
        <v>142</v>
      </c>
      <c r="G20" s="4">
        <f t="shared" si="1"/>
        <v>0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14860</v>
      </c>
      <c r="E21" s="4">
        <f>SUM(E22:E26)</f>
        <v>4502</v>
      </c>
      <c r="F21" s="4">
        <f t="shared" si="0"/>
        <v>-10358</v>
      </c>
      <c r="G21" s="4">
        <f t="shared" si="1"/>
        <v>30.296096904441455</v>
      </c>
      <c r="H21" s="6">
        <v>14860</v>
      </c>
      <c r="I21" s="6">
        <v>4502</v>
      </c>
    </row>
    <row r="22" spans="1:9" ht="16.5" customHeight="1">
      <c r="A22" s="3"/>
      <c r="B22" s="22" t="s">
        <v>37</v>
      </c>
      <c r="C22" s="17" t="s">
        <v>38</v>
      </c>
      <c r="D22" s="4">
        <v>200</v>
      </c>
      <c r="E22" s="4">
        <v>909</v>
      </c>
      <c r="F22" s="4">
        <f t="shared" si="0"/>
        <v>709</v>
      </c>
      <c r="G22" s="4">
        <f t="shared" si="1"/>
        <v>454.5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1400</v>
      </c>
      <c r="E23" s="4">
        <v>1656</v>
      </c>
      <c r="F23" s="4">
        <f t="shared" si="0"/>
        <v>256</v>
      </c>
      <c r="G23" s="4">
        <f t="shared" si="1"/>
        <v>118.28571428571428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960</v>
      </c>
      <c r="E24" s="4">
        <v>1325</v>
      </c>
      <c r="F24" s="4">
        <f t="shared" si="0"/>
        <v>365</v>
      </c>
      <c r="G24" s="4">
        <f t="shared" si="1"/>
        <v>138.02083333333331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11900</v>
      </c>
      <c r="E25" s="4">
        <v>0</v>
      </c>
      <c r="F25" s="4">
        <f t="shared" si="0"/>
        <v>-11900</v>
      </c>
      <c r="G25" s="4">
        <f t="shared" si="1"/>
        <v>0</v>
      </c>
      <c r="H25" s="6">
        <v>0</v>
      </c>
      <c r="I25" s="6">
        <v>0</v>
      </c>
    </row>
    <row r="26" spans="1:9" ht="16.5" customHeight="1">
      <c r="A26" s="3"/>
      <c r="B26" s="22" t="s">
        <v>45</v>
      </c>
      <c r="C26" s="17" t="s">
        <v>46</v>
      </c>
      <c r="D26" s="4">
        <v>400</v>
      </c>
      <c r="E26" s="4">
        <v>612</v>
      </c>
      <c r="F26" s="4">
        <f t="shared" si="0"/>
        <v>212</v>
      </c>
      <c r="G26" s="4">
        <f t="shared" si="1"/>
        <v>153</v>
      </c>
      <c r="H26" s="6">
        <v>0</v>
      </c>
      <c r="I26" s="6">
        <v>0</v>
      </c>
    </row>
    <row r="27" spans="1:7" ht="15.75" customHeight="1">
      <c r="A27" s="3"/>
      <c r="B27" s="27" t="s">
        <v>47</v>
      </c>
      <c r="C27" s="27"/>
      <c r="D27" s="4">
        <f>SUM(H12:H26)</f>
        <v>34177</v>
      </c>
      <c r="E27" s="4">
        <f>SUM(I12:I26)</f>
        <v>25936</v>
      </c>
      <c r="F27" s="4">
        <f t="shared" si="0"/>
        <v>-8241</v>
      </c>
      <c r="G27" s="4">
        <f t="shared" si="1"/>
        <v>75.88729262369431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7" t="s">
        <v>48</v>
      </c>
      <c r="C29" s="27"/>
      <c r="D29" s="4">
        <f>SUM(D27)</f>
        <v>34177</v>
      </c>
      <c r="E29" s="4">
        <f>SUM(E27)</f>
        <v>25936</v>
      </c>
      <c r="F29" s="4">
        <f>E29-D29</f>
        <v>-8241</v>
      </c>
      <c r="G29" s="4">
        <f>IF(D29=0,0,E29/D29)*100</f>
        <v>75.88729262369431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7" t="s">
        <v>49</v>
      </c>
      <c r="C31" s="27"/>
      <c r="D31" s="4">
        <f>SUM(D29)</f>
        <v>34177</v>
      </c>
      <c r="E31" s="4">
        <f>SUM(E29)</f>
        <v>25936</v>
      </c>
      <c r="F31" s="4">
        <f>E31-D31</f>
        <v>-8241</v>
      </c>
      <c r="G31" s="4">
        <f>IF(D31=0,0,E31/D31)*100</f>
        <v>75.88729262369431</v>
      </c>
    </row>
    <row r="32" spans="1:7" ht="15.75" customHeight="1">
      <c r="A32" s="3"/>
      <c r="B32" s="16"/>
      <c r="C32" s="7"/>
      <c r="D32" s="5"/>
      <c r="E32" s="5"/>
      <c r="F32" s="5"/>
      <c r="G32" s="5"/>
    </row>
    <row r="33" spans="1:7" ht="15.75" customHeight="1">
      <c r="A33" s="3"/>
      <c r="B33" s="27" t="s">
        <v>50</v>
      </c>
      <c r="C33" s="27"/>
      <c r="D33" s="4">
        <f>SUM(D31)</f>
        <v>34177</v>
      </c>
      <c r="E33" s="4">
        <f>SUM(E31)</f>
        <v>25936</v>
      </c>
      <c r="F33" s="4">
        <f>E33-D33</f>
        <v>-8241</v>
      </c>
      <c r="G33" s="4">
        <f>IF(D33=0,0,E33/D33)*100</f>
        <v>75.88729262369431</v>
      </c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16"/>
      <c r="C35" s="7"/>
      <c r="D35" s="5"/>
      <c r="E35" s="5"/>
      <c r="F35" s="5"/>
      <c r="G35" s="5"/>
    </row>
    <row r="36" spans="1:7" ht="16.5" customHeight="1">
      <c r="A36" s="3"/>
      <c r="B36" s="28" t="s">
        <v>51</v>
      </c>
      <c r="C36" s="28"/>
      <c r="D36" s="28"/>
      <c r="E36" s="28"/>
      <c r="F36" s="28"/>
      <c r="G36" s="28"/>
    </row>
    <row r="37" spans="1:7" ht="16.5" customHeight="1">
      <c r="A37" s="3"/>
      <c r="B37" s="29" t="s">
        <v>52</v>
      </c>
      <c r="C37" s="29"/>
      <c r="D37" s="29"/>
      <c r="E37" s="29"/>
      <c r="F37" s="29"/>
      <c r="G37" s="29"/>
    </row>
    <row r="38" spans="1:7" ht="16.5" customHeight="1">
      <c r="A38" s="3"/>
      <c r="B38" s="30" t="s">
        <v>53</v>
      </c>
      <c r="C38" s="30"/>
      <c r="D38" s="30"/>
      <c r="E38" s="30"/>
      <c r="F38" s="30"/>
      <c r="G38" s="30"/>
    </row>
    <row r="39" spans="1:7" ht="16.5" customHeight="1">
      <c r="A39" s="3"/>
      <c r="B39" s="21" t="s">
        <v>16</v>
      </c>
      <c r="C39" s="20"/>
      <c r="D39" s="20"/>
      <c r="E39" s="20"/>
      <c r="F39" s="20"/>
      <c r="G39" s="20"/>
    </row>
    <row r="40" spans="1:9" ht="16.5" customHeight="1">
      <c r="A40" s="3"/>
      <c r="B40" s="22" t="s">
        <v>35</v>
      </c>
      <c r="C40" s="17" t="s">
        <v>36</v>
      </c>
      <c r="D40" s="4">
        <v>4300</v>
      </c>
      <c r="E40" s="4">
        <v>3333</v>
      </c>
      <c r="F40" s="4">
        <f>E40-D40</f>
        <v>-967</v>
      </c>
      <c r="G40" s="4">
        <f>IF(D40=0,0,E40/D40)*100</f>
        <v>77.51162790697674</v>
      </c>
      <c r="H40" s="6">
        <v>4300</v>
      </c>
      <c r="I40" s="6">
        <v>3333</v>
      </c>
    </row>
    <row r="41" spans="1:9" ht="16.5" customHeight="1">
      <c r="A41" s="3"/>
      <c r="B41" s="22" t="s">
        <v>39</v>
      </c>
      <c r="C41" s="17" t="s">
        <v>40</v>
      </c>
      <c r="D41" s="4">
        <v>4300</v>
      </c>
      <c r="E41" s="4">
        <v>3333</v>
      </c>
      <c r="F41" s="4">
        <f>E41-D41</f>
        <v>-967</v>
      </c>
      <c r="G41" s="4">
        <f>IF(D41=0,0,E41/D41)*100</f>
        <v>77.51162790697674</v>
      </c>
      <c r="H41" s="6">
        <v>0</v>
      </c>
      <c r="I41" s="6">
        <v>0</v>
      </c>
    </row>
    <row r="42" spans="1:7" ht="15.75" customHeight="1">
      <c r="A42" s="3"/>
      <c r="B42" s="27" t="s">
        <v>47</v>
      </c>
      <c r="C42" s="27"/>
      <c r="D42" s="4">
        <f>SUM(H40:H41)</f>
        <v>4300</v>
      </c>
      <c r="E42" s="4">
        <f>SUM(I40:I41)</f>
        <v>3333</v>
      </c>
      <c r="F42" s="4">
        <f>E42-D42</f>
        <v>-967</v>
      </c>
      <c r="G42" s="4">
        <f>IF(D42=0,0,E42/D42)*100</f>
        <v>77.51162790697674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5.75" customHeight="1">
      <c r="A44" s="3"/>
      <c r="B44" s="27" t="s">
        <v>54</v>
      </c>
      <c r="C44" s="27"/>
      <c r="D44" s="4">
        <f>SUM(D42)</f>
        <v>4300</v>
      </c>
      <c r="E44" s="4">
        <f>SUM(E42)</f>
        <v>3333</v>
      </c>
      <c r="F44" s="4">
        <f>E44-D44</f>
        <v>-967</v>
      </c>
      <c r="G44" s="4">
        <f>IF(D44=0,0,E44/D44)*100</f>
        <v>77.51162790697674</v>
      </c>
    </row>
    <row r="45" spans="1:7" ht="15.75" customHeight="1">
      <c r="A45" s="3"/>
      <c r="B45" s="16"/>
      <c r="C45" s="7"/>
      <c r="D45" s="5"/>
      <c r="E45" s="5"/>
      <c r="F45" s="5"/>
      <c r="G45" s="5"/>
    </row>
    <row r="46" spans="1:7" ht="15.75" customHeight="1">
      <c r="A46" s="3"/>
      <c r="B46" s="27" t="s">
        <v>55</v>
      </c>
      <c r="C46" s="27"/>
      <c r="D46" s="4">
        <f>SUM(D44)</f>
        <v>4300</v>
      </c>
      <c r="E46" s="4">
        <f>SUM(E44)</f>
        <v>3333</v>
      </c>
      <c r="F46" s="4">
        <f>E46-D46</f>
        <v>-967</v>
      </c>
      <c r="G46" s="4">
        <f>IF(D46=0,0,E46/D46)*100</f>
        <v>77.51162790697674</v>
      </c>
    </row>
    <row r="47" spans="1:7" ht="15.75" customHeight="1">
      <c r="A47" s="3"/>
      <c r="B47" s="16"/>
      <c r="C47" s="7"/>
      <c r="D47" s="5"/>
      <c r="E47" s="5"/>
      <c r="F47" s="5"/>
      <c r="G47" s="5"/>
    </row>
    <row r="48" spans="1:7" ht="16.5" customHeight="1">
      <c r="A48" s="3"/>
      <c r="B48" s="29" t="s">
        <v>56</v>
      </c>
      <c r="C48" s="29"/>
      <c r="D48" s="29"/>
      <c r="E48" s="29"/>
      <c r="F48" s="29"/>
      <c r="G48" s="29"/>
    </row>
    <row r="49" spans="1:7" ht="16.5" customHeight="1">
      <c r="A49" s="3"/>
      <c r="B49" s="30" t="s">
        <v>57</v>
      </c>
      <c r="C49" s="30"/>
      <c r="D49" s="30"/>
      <c r="E49" s="30"/>
      <c r="F49" s="30"/>
      <c r="G49" s="30"/>
    </row>
    <row r="50" spans="1:7" ht="16.5" customHeight="1">
      <c r="A50" s="3"/>
      <c r="B50" s="21" t="s">
        <v>16</v>
      </c>
      <c r="C50" s="20"/>
      <c r="D50" s="20"/>
      <c r="E50" s="20"/>
      <c r="F50" s="20"/>
      <c r="G50" s="20"/>
    </row>
    <row r="51" spans="1:9" ht="16.5" customHeight="1">
      <c r="A51" s="3"/>
      <c r="B51" s="22" t="s">
        <v>35</v>
      </c>
      <c r="C51" s="17" t="s">
        <v>36</v>
      </c>
      <c r="D51" s="4">
        <v>630</v>
      </c>
      <c r="E51" s="4">
        <v>1477</v>
      </c>
      <c r="F51" s="4">
        <f>E51-D51</f>
        <v>847</v>
      </c>
      <c r="G51" s="4">
        <f>IF(D51=0,0,E51/D51)*100</f>
        <v>234.44444444444446</v>
      </c>
      <c r="H51" s="6">
        <v>630</v>
      </c>
      <c r="I51" s="6">
        <v>1477</v>
      </c>
    </row>
    <row r="52" spans="1:9" ht="16.5" customHeight="1">
      <c r="A52" s="3"/>
      <c r="B52" s="22" t="s">
        <v>41</v>
      </c>
      <c r="C52" s="17" t="s">
        <v>42</v>
      </c>
      <c r="D52" s="4">
        <v>630</v>
      </c>
      <c r="E52" s="4">
        <v>1477</v>
      </c>
      <c r="F52" s="4">
        <f>E52-D52</f>
        <v>847</v>
      </c>
      <c r="G52" s="4">
        <f>IF(D52=0,0,E52/D52)*100</f>
        <v>234.44444444444446</v>
      </c>
      <c r="H52" s="6">
        <v>0</v>
      </c>
      <c r="I52" s="6">
        <v>0</v>
      </c>
    </row>
    <row r="53" spans="1:7" ht="15.75" customHeight="1">
      <c r="A53" s="3"/>
      <c r="B53" s="27" t="s">
        <v>47</v>
      </c>
      <c r="C53" s="27"/>
      <c r="D53" s="4">
        <f>SUM(H51:H52)</f>
        <v>630</v>
      </c>
      <c r="E53" s="4">
        <f>SUM(I51:I52)</f>
        <v>1477</v>
      </c>
      <c r="F53" s="4">
        <f>E53-D53</f>
        <v>847</v>
      </c>
      <c r="G53" s="4">
        <f>IF(D53=0,0,E53/D53)*100</f>
        <v>234.44444444444446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5.75" customHeight="1">
      <c r="A55" s="3"/>
      <c r="B55" s="27" t="s">
        <v>58</v>
      </c>
      <c r="C55" s="27"/>
      <c r="D55" s="4">
        <f>SUM(D53)</f>
        <v>630</v>
      </c>
      <c r="E55" s="4">
        <f>SUM(E53)</f>
        <v>1477</v>
      </c>
      <c r="F55" s="4">
        <f>E55-D55</f>
        <v>847</v>
      </c>
      <c r="G55" s="4">
        <f>IF(D55=0,0,E55/D55)*100</f>
        <v>234.44444444444446</v>
      </c>
    </row>
    <row r="56" spans="1:7" ht="15.75" customHeight="1">
      <c r="A56" s="3"/>
      <c r="B56" s="16"/>
      <c r="C56" s="7"/>
      <c r="D56" s="5"/>
      <c r="E56" s="5"/>
      <c r="F56" s="5"/>
      <c r="G56" s="5"/>
    </row>
    <row r="57" spans="1:7" ht="16.5" customHeight="1">
      <c r="A57" s="3"/>
      <c r="B57" s="30" t="s">
        <v>59</v>
      </c>
      <c r="C57" s="30"/>
      <c r="D57" s="30"/>
      <c r="E57" s="30"/>
      <c r="F57" s="30"/>
      <c r="G57" s="30"/>
    </row>
    <row r="58" spans="1:7" ht="16.5" customHeight="1">
      <c r="A58" s="3"/>
      <c r="B58" s="21" t="s">
        <v>16</v>
      </c>
      <c r="C58" s="20"/>
      <c r="D58" s="20"/>
      <c r="E58" s="20"/>
      <c r="F58" s="20"/>
      <c r="G58" s="20"/>
    </row>
    <row r="59" spans="1:9" ht="16.5" customHeight="1">
      <c r="A59" s="3"/>
      <c r="B59" s="22" t="s">
        <v>35</v>
      </c>
      <c r="C59" s="17" t="s">
        <v>36</v>
      </c>
      <c r="D59" s="4">
        <v>22584</v>
      </c>
      <c r="E59" s="4">
        <v>16154</v>
      </c>
      <c r="F59" s="4">
        <f>E59-D59</f>
        <v>-6430</v>
      </c>
      <c r="G59" s="4">
        <f>IF(D59=0,0,E59/D59)*100</f>
        <v>71.5285157633723</v>
      </c>
      <c r="H59" s="6">
        <v>22584</v>
      </c>
      <c r="I59" s="6">
        <v>16154</v>
      </c>
    </row>
    <row r="60" spans="1:9" ht="16.5" customHeight="1">
      <c r="A60" s="3"/>
      <c r="B60" s="22" t="s">
        <v>41</v>
      </c>
      <c r="C60" s="17" t="s">
        <v>42</v>
      </c>
      <c r="D60" s="4">
        <v>22584</v>
      </c>
      <c r="E60" s="4">
        <v>16154</v>
      </c>
      <c r="F60" s="4">
        <f>E60-D60</f>
        <v>-6430</v>
      </c>
      <c r="G60" s="4">
        <f>IF(D60=0,0,E60/D60)*100</f>
        <v>71.5285157633723</v>
      </c>
      <c r="H60" s="6">
        <v>0</v>
      </c>
      <c r="I60" s="6">
        <v>0</v>
      </c>
    </row>
    <row r="61" spans="1:7" ht="15.75" customHeight="1">
      <c r="A61" s="3"/>
      <c r="B61" s="27" t="s">
        <v>47</v>
      </c>
      <c r="C61" s="27"/>
      <c r="D61" s="4">
        <f>SUM(H59:H60)</f>
        <v>22584</v>
      </c>
      <c r="E61" s="4">
        <f>SUM(I59:I60)</f>
        <v>16154</v>
      </c>
      <c r="F61" s="4">
        <f>E61-D61</f>
        <v>-6430</v>
      </c>
      <c r="G61" s="4">
        <f>IF(D61=0,0,E61/D61)*100</f>
        <v>71.5285157633723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5.75" customHeight="1">
      <c r="A63" s="3"/>
      <c r="B63" s="27" t="s">
        <v>60</v>
      </c>
      <c r="C63" s="27"/>
      <c r="D63" s="4">
        <f>SUM(D61)</f>
        <v>22584</v>
      </c>
      <c r="E63" s="4">
        <f>SUM(E61)</f>
        <v>16154</v>
      </c>
      <c r="F63" s="4">
        <f>E63-D63</f>
        <v>-6430</v>
      </c>
      <c r="G63" s="4">
        <f>IF(D63=0,0,E63/D63)*100</f>
        <v>71.5285157633723</v>
      </c>
    </row>
    <row r="64" spans="1:7" ht="15.75" customHeight="1">
      <c r="A64" s="3"/>
      <c r="B64" s="16"/>
      <c r="C64" s="7"/>
      <c r="D64" s="5"/>
      <c r="E64" s="5"/>
      <c r="F64" s="5"/>
      <c r="G64" s="5"/>
    </row>
    <row r="65" spans="1:7" ht="15.75" customHeight="1">
      <c r="A65" s="3"/>
      <c r="B65" s="27" t="s">
        <v>61</v>
      </c>
      <c r="C65" s="27"/>
      <c r="D65" s="4">
        <f>SUM(D55,D63)</f>
        <v>23214</v>
      </c>
      <c r="E65" s="4">
        <f>SUM(E55,E63)</f>
        <v>17631</v>
      </c>
      <c r="F65" s="4">
        <f>E65-D65</f>
        <v>-5583</v>
      </c>
      <c r="G65" s="4">
        <f>IF(D65=0,0,E65/D65)*100</f>
        <v>75.94985784440424</v>
      </c>
    </row>
    <row r="66" spans="1:7" ht="15.75" customHeight="1">
      <c r="A66" s="3"/>
      <c r="B66" s="16"/>
      <c r="C66" s="7"/>
      <c r="D66" s="5"/>
      <c r="E66" s="5"/>
      <c r="F66" s="5"/>
      <c r="G66" s="5"/>
    </row>
    <row r="67" spans="1:7" ht="15.75" customHeight="1">
      <c r="A67" s="3"/>
      <c r="B67" s="27" t="s">
        <v>62</v>
      </c>
      <c r="C67" s="27"/>
      <c r="D67" s="4">
        <f>SUM(D46,D65)</f>
        <v>27514</v>
      </c>
      <c r="E67" s="4">
        <f>SUM(E46,E65)</f>
        <v>20964</v>
      </c>
      <c r="F67" s="4">
        <f>E67-D67</f>
        <v>-6550</v>
      </c>
      <c r="G67" s="4">
        <f>IF(D67=0,0,E67/D67)*100</f>
        <v>76.19393763175111</v>
      </c>
    </row>
    <row r="68" spans="1:7" ht="16.5" customHeight="1">
      <c r="A68" s="3"/>
      <c r="B68" s="16"/>
      <c r="C68" s="7"/>
      <c r="D68" s="5"/>
      <c r="E68" s="5"/>
      <c r="F68" s="5"/>
      <c r="G68" s="5"/>
    </row>
    <row r="69" spans="1:7" ht="16.5" customHeight="1">
      <c r="A69" s="3"/>
      <c r="B69" s="16"/>
      <c r="C69" s="7"/>
      <c r="D69" s="5"/>
      <c r="E69" s="5"/>
      <c r="F69" s="5"/>
      <c r="G69" s="5"/>
    </row>
    <row r="70" spans="1:7" ht="16.5" customHeight="1">
      <c r="A70" s="3"/>
      <c r="B70" s="28" t="s">
        <v>63</v>
      </c>
      <c r="C70" s="28"/>
      <c r="D70" s="28"/>
      <c r="E70" s="28"/>
      <c r="F70" s="28"/>
      <c r="G70" s="28"/>
    </row>
    <row r="71" spans="1:7" ht="16.5" customHeight="1">
      <c r="A71" s="3"/>
      <c r="B71" s="29" t="s">
        <v>64</v>
      </c>
      <c r="C71" s="29"/>
      <c r="D71" s="29"/>
      <c r="E71" s="29"/>
      <c r="F71" s="29"/>
      <c r="G71" s="29"/>
    </row>
    <row r="72" spans="1:7" ht="16.5" customHeight="1">
      <c r="A72" s="3"/>
      <c r="B72" s="30" t="s">
        <v>65</v>
      </c>
      <c r="C72" s="30"/>
      <c r="D72" s="30"/>
      <c r="E72" s="30"/>
      <c r="F72" s="30"/>
      <c r="G72" s="30"/>
    </row>
    <row r="73" spans="1:7" ht="16.5" customHeight="1">
      <c r="A73" s="3"/>
      <c r="B73" s="21" t="s">
        <v>16</v>
      </c>
      <c r="C73" s="20"/>
      <c r="D73" s="20"/>
      <c r="E73" s="20"/>
      <c r="F73" s="20"/>
      <c r="G73" s="20"/>
    </row>
    <row r="74" spans="1:9" ht="16.5" customHeight="1">
      <c r="A74" s="3"/>
      <c r="B74" s="22" t="s">
        <v>35</v>
      </c>
      <c r="C74" s="17" t="s">
        <v>36</v>
      </c>
      <c r="D74" s="4">
        <v>400</v>
      </c>
      <c r="E74" s="4">
        <v>0</v>
      </c>
      <c r="F74" s="4">
        <f>E74-D74</f>
        <v>-400</v>
      </c>
      <c r="G74" s="4">
        <f>IF(D74=0,0,E74/D74)*100</f>
        <v>0</v>
      </c>
      <c r="H74" s="6">
        <v>400</v>
      </c>
      <c r="I74" s="6">
        <v>0</v>
      </c>
    </row>
    <row r="75" spans="1:9" ht="16.5" customHeight="1">
      <c r="A75" s="3"/>
      <c r="B75" s="22" t="s">
        <v>41</v>
      </c>
      <c r="C75" s="17" t="s">
        <v>42</v>
      </c>
      <c r="D75" s="4">
        <v>400</v>
      </c>
      <c r="E75" s="4">
        <v>0</v>
      </c>
      <c r="F75" s="4">
        <f>E75-D75</f>
        <v>-400</v>
      </c>
      <c r="G75" s="4">
        <f>IF(D75=0,0,E75/D75)*100</f>
        <v>0</v>
      </c>
      <c r="H75" s="6">
        <v>0</v>
      </c>
      <c r="I75" s="6">
        <v>0</v>
      </c>
    </row>
    <row r="76" spans="1:7" ht="15.75" customHeight="1">
      <c r="A76" s="3"/>
      <c r="B76" s="27" t="s">
        <v>47</v>
      </c>
      <c r="C76" s="27"/>
      <c r="D76" s="4">
        <f>SUM(H74:H75)</f>
        <v>400</v>
      </c>
      <c r="E76" s="4">
        <f>SUM(I74:I75)</f>
        <v>0</v>
      </c>
      <c r="F76" s="4">
        <f>E76-D76</f>
        <v>-400</v>
      </c>
      <c r="G76" s="4">
        <f>IF(D76=0,0,E76/D76)*100</f>
        <v>0</v>
      </c>
    </row>
    <row r="77" spans="1:7" ht="15.75" customHeight="1">
      <c r="A77" s="3"/>
      <c r="B77" s="16"/>
      <c r="C77" s="7"/>
      <c r="D77" s="5"/>
      <c r="E77" s="5"/>
      <c r="F77" s="5"/>
      <c r="G77" s="5"/>
    </row>
    <row r="78" spans="1:7" ht="15.75" customHeight="1">
      <c r="A78" s="3"/>
      <c r="B78" s="27" t="s">
        <v>66</v>
      </c>
      <c r="C78" s="27"/>
      <c r="D78" s="4">
        <f>SUM(D76)</f>
        <v>400</v>
      </c>
      <c r="E78" s="4">
        <f>SUM(E76)</f>
        <v>0</v>
      </c>
      <c r="F78" s="4">
        <f>E78-D78</f>
        <v>-400</v>
      </c>
      <c r="G78" s="4">
        <f>IF(D78=0,0,E78/D78)*100</f>
        <v>0</v>
      </c>
    </row>
    <row r="79" spans="1:7" ht="15.75" customHeight="1">
      <c r="A79" s="3"/>
      <c r="B79" s="16"/>
      <c r="C79" s="7"/>
      <c r="D79" s="5"/>
      <c r="E79" s="5"/>
      <c r="F79" s="5"/>
      <c r="G79" s="5"/>
    </row>
    <row r="80" spans="1:7" ht="15.75" customHeight="1">
      <c r="A80" s="3"/>
      <c r="B80" s="27" t="s">
        <v>67</v>
      </c>
      <c r="C80" s="27"/>
      <c r="D80" s="4">
        <f>SUM(D78)</f>
        <v>400</v>
      </c>
      <c r="E80" s="4">
        <f>SUM(E78)</f>
        <v>0</v>
      </c>
      <c r="F80" s="4">
        <f>E80-D80</f>
        <v>-400</v>
      </c>
      <c r="G80" s="4">
        <f>IF(D80=0,0,E80/D80)*100</f>
        <v>0</v>
      </c>
    </row>
    <row r="81" spans="1:7" ht="15.75" customHeight="1">
      <c r="A81" s="3"/>
      <c r="B81" s="16"/>
      <c r="C81" s="7"/>
      <c r="D81" s="5"/>
      <c r="E81" s="5"/>
      <c r="F81" s="5"/>
      <c r="G81" s="5"/>
    </row>
    <row r="82" spans="1:7" ht="15.75" customHeight="1">
      <c r="A82" s="3"/>
      <c r="B82" s="27" t="s">
        <v>68</v>
      </c>
      <c r="C82" s="27"/>
      <c r="D82" s="4">
        <f>SUM(D80)</f>
        <v>400</v>
      </c>
      <c r="E82" s="4">
        <f>SUM(E80)</f>
        <v>0</v>
      </c>
      <c r="F82" s="4">
        <f>E82-D82</f>
        <v>-400</v>
      </c>
      <c r="G82" s="4">
        <f>IF(D82=0,0,E82/D82)*100</f>
        <v>0</v>
      </c>
    </row>
    <row r="83" spans="1:7" ht="16.5" customHeight="1">
      <c r="A83" s="3"/>
      <c r="B83" s="16"/>
      <c r="C83" s="7"/>
      <c r="D83" s="5"/>
      <c r="E83" s="5"/>
      <c r="F83" s="5"/>
      <c r="G83" s="5"/>
    </row>
    <row r="84" spans="1:7" ht="16.5" customHeight="1">
      <c r="A84" s="3"/>
      <c r="B84" s="16"/>
      <c r="C84" s="7"/>
      <c r="D84" s="5"/>
      <c r="E84" s="5"/>
      <c r="F84" s="5"/>
      <c r="G84" s="5"/>
    </row>
    <row r="85" spans="1:7" ht="16.5" customHeight="1">
      <c r="A85" s="3"/>
      <c r="B85" s="28" t="s">
        <v>69</v>
      </c>
      <c r="C85" s="28"/>
      <c r="D85" s="28"/>
      <c r="E85" s="28"/>
      <c r="F85" s="28"/>
      <c r="G85" s="28"/>
    </row>
    <row r="86" spans="1:7" ht="16.5" customHeight="1">
      <c r="A86" s="3"/>
      <c r="B86" s="29" t="s">
        <v>70</v>
      </c>
      <c r="C86" s="29"/>
      <c r="D86" s="29"/>
      <c r="E86" s="29"/>
      <c r="F86" s="29"/>
      <c r="G86" s="29"/>
    </row>
    <row r="87" spans="1:7" ht="16.5" customHeight="1">
      <c r="A87" s="3"/>
      <c r="B87" s="30" t="s">
        <v>71</v>
      </c>
      <c r="C87" s="30"/>
      <c r="D87" s="30"/>
      <c r="E87" s="30"/>
      <c r="F87" s="30"/>
      <c r="G87" s="30"/>
    </row>
    <row r="88" spans="1:7" ht="16.5" customHeight="1">
      <c r="A88" s="3"/>
      <c r="B88" s="21" t="s">
        <v>16</v>
      </c>
      <c r="C88" s="20"/>
      <c r="D88" s="20"/>
      <c r="E88" s="20"/>
      <c r="F88" s="20"/>
      <c r="G88" s="20"/>
    </row>
    <row r="89" spans="1:9" ht="16.5" customHeight="1">
      <c r="A89" s="3"/>
      <c r="B89" s="22" t="s">
        <v>35</v>
      </c>
      <c r="C89" s="17" t="s">
        <v>36</v>
      </c>
      <c r="D89" s="4">
        <v>0</v>
      </c>
      <c r="E89" s="4">
        <v>2063</v>
      </c>
      <c r="F89" s="4">
        <f>E89-D89</f>
        <v>2063</v>
      </c>
      <c r="G89" s="4">
        <f>IF(D89=0,0,E89/D89)*100</f>
        <v>0</v>
      </c>
      <c r="H89" s="6">
        <v>0</v>
      </c>
      <c r="I89" s="6">
        <v>2063</v>
      </c>
    </row>
    <row r="90" spans="1:9" ht="16.5" customHeight="1">
      <c r="A90" s="3"/>
      <c r="B90" s="22" t="s">
        <v>39</v>
      </c>
      <c r="C90" s="17" t="s">
        <v>40</v>
      </c>
      <c r="D90" s="4">
        <v>0</v>
      </c>
      <c r="E90" s="4">
        <v>2046</v>
      </c>
      <c r="F90" s="4">
        <f>E90-D90</f>
        <v>2046</v>
      </c>
      <c r="G90" s="4">
        <f>IF(D90=0,0,E90/D90)*100</f>
        <v>0</v>
      </c>
      <c r="H90" s="6">
        <v>0</v>
      </c>
      <c r="I90" s="6">
        <v>0</v>
      </c>
    </row>
    <row r="91" spans="1:9" ht="16.5" customHeight="1">
      <c r="A91" s="3"/>
      <c r="B91" s="22" t="s">
        <v>41</v>
      </c>
      <c r="C91" s="17" t="s">
        <v>42</v>
      </c>
      <c r="D91" s="4">
        <v>0</v>
      </c>
      <c r="E91" s="4">
        <v>17</v>
      </c>
      <c r="F91" s="4">
        <f>E91-D91</f>
        <v>17</v>
      </c>
      <c r="G91" s="4">
        <f>IF(D91=0,0,E91/D91)*100</f>
        <v>0</v>
      </c>
      <c r="H91" s="6">
        <v>0</v>
      </c>
      <c r="I91" s="6">
        <v>0</v>
      </c>
    </row>
    <row r="92" spans="1:7" ht="15.75" customHeight="1">
      <c r="A92" s="3"/>
      <c r="B92" s="27" t="s">
        <v>47</v>
      </c>
      <c r="C92" s="27"/>
      <c r="D92" s="4">
        <f>SUM(H89:H91)</f>
        <v>0</v>
      </c>
      <c r="E92" s="4">
        <f>SUM(I89:I91)</f>
        <v>2063</v>
      </c>
      <c r="F92" s="4">
        <f>E92-D92</f>
        <v>2063</v>
      </c>
      <c r="G92" s="4">
        <f>IF(D92=0,0,E92/D92)*100</f>
        <v>0</v>
      </c>
    </row>
    <row r="93" spans="1:7" ht="15.75" customHeight="1">
      <c r="A93" s="3"/>
      <c r="B93" s="16"/>
      <c r="C93" s="7"/>
      <c r="D93" s="5"/>
      <c r="E93" s="5"/>
      <c r="F93" s="5"/>
      <c r="G93" s="5"/>
    </row>
    <row r="94" spans="1:7" ht="15.75" customHeight="1">
      <c r="A94" s="3"/>
      <c r="B94" s="27" t="s">
        <v>72</v>
      </c>
      <c r="C94" s="27"/>
      <c r="D94" s="4">
        <f>SUM(D92)</f>
        <v>0</v>
      </c>
      <c r="E94" s="4">
        <f>SUM(E92)</f>
        <v>2063</v>
      </c>
      <c r="F94" s="4">
        <f>E94-D94</f>
        <v>2063</v>
      </c>
      <c r="G94" s="4">
        <f>IF(D94=0,0,E94/D94)*100</f>
        <v>0</v>
      </c>
    </row>
    <row r="95" spans="1:7" ht="15.75" customHeight="1">
      <c r="A95" s="3"/>
      <c r="B95" s="16"/>
      <c r="C95" s="7"/>
      <c r="D95" s="5"/>
      <c r="E95" s="5"/>
      <c r="F95" s="5"/>
      <c r="G95" s="5"/>
    </row>
    <row r="96" spans="1:7" ht="15.75" customHeight="1">
      <c r="A96" s="3"/>
      <c r="B96" s="27" t="s">
        <v>73</v>
      </c>
      <c r="C96" s="27"/>
      <c r="D96" s="4">
        <f>SUM(D94)</f>
        <v>0</v>
      </c>
      <c r="E96" s="4">
        <f>SUM(E94)</f>
        <v>2063</v>
      </c>
      <c r="F96" s="4">
        <f>E96-D96</f>
        <v>2063</v>
      </c>
      <c r="G96" s="4">
        <f>IF(D96=0,0,E96/D96)*100</f>
        <v>0</v>
      </c>
    </row>
    <row r="97" spans="1:7" ht="15.75" customHeight="1">
      <c r="A97" s="3"/>
      <c r="B97" s="16"/>
      <c r="C97" s="7"/>
      <c r="D97" s="5"/>
      <c r="E97" s="5"/>
      <c r="F97" s="5"/>
      <c r="G97" s="5"/>
    </row>
    <row r="98" spans="1:7" ht="15.75" customHeight="1">
      <c r="A98" s="3"/>
      <c r="B98" s="27" t="s">
        <v>74</v>
      </c>
      <c r="C98" s="27"/>
      <c r="D98" s="4">
        <f>SUM(D96)</f>
        <v>0</v>
      </c>
      <c r="E98" s="4">
        <f>SUM(E96)</f>
        <v>2063</v>
      </c>
      <c r="F98" s="4">
        <f>E98-D98</f>
        <v>2063</v>
      </c>
      <c r="G98" s="4">
        <f>IF(D98=0,0,E98/D98)*100</f>
        <v>0</v>
      </c>
    </row>
    <row r="99" spans="1:7" ht="16.5" customHeight="1" hidden="1">
      <c r="A99" s="3"/>
      <c r="B99" s="16"/>
      <c r="C99" s="7"/>
      <c r="D99" s="5"/>
      <c r="E99" s="5"/>
      <c r="F99" s="5"/>
      <c r="G99" s="5"/>
    </row>
    <row r="100" spans="1:7" ht="16.5" customHeight="1" hidden="1">
      <c r="A100" s="3"/>
      <c r="B100" s="16"/>
      <c r="C100" s="7"/>
      <c r="D100" s="5"/>
      <c r="E100" s="5"/>
      <c r="F100" s="5"/>
      <c r="G100" s="5"/>
    </row>
    <row r="101" spans="1:7" ht="16.5" customHeight="1">
      <c r="A101" s="3"/>
      <c r="B101" s="16"/>
      <c r="C101" s="7"/>
      <c r="D101" s="5"/>
      <c r="E101" s="5"/>
      <c r="F101" s="5"/>
      <c r="G101" s="5"/>
    </row>
    <row r="102" spans="1:7" ht="16.5" customHeight="1">
      <c r="A102" s="3"/>
      <c r="B102" s="18"/>
      <c r="C102" s="7" t="s">
        <v>9</v>
      </c>
      <c r="D102" s="4">
        <f>SUM(D33,D67,D82,D98)</f>
        <v>62091</v>
      </c>
      <c r="E102" s="4">
        <f>SUM(E33,E67,E82,E98)</f>
        <v>48963</v>
      </c>
      <c r="F102" s="4">
        <f>E102-D102</f>
        <v>-13128</v>
      </c>
      <c r="G102" s="4">
        <f>IF(D102=0,0,E102/D102)*100</f>
        <v>78.85683915543315</v>
      </c>
    </row>
    <row r="103" ht="15" hidden="1"/>
    <row r="105" spans="2:5" ht="23.25">
      <c r="B105" s="24" t="s">
        <v>75</v>
      </c>
      <c r="C105" s="25"/>
      <c r="D105" s="25"/>
      <c r="E105" s="33"/>
    </row>
    <row r="106" spans="2:5" ht="23.25">
      <c r="B106" s="24" t="s">
        <v>76</v>
      </c>
      <c r="C106" s="25"/>
      <c r="D106" s="25"/>
      <c r="E106" s="26">
        <f>1015</f>
        <v>1015</v>
      </c>
    </row>
  </sheetData>
  <sheetProtection selectLockedCells="1" selectUnlockedCells="1"/>
  <mergeCells count="38">
    <mergeCell ref="B2:G2"/>
    <mergeCell ref="B3:G3"/>
    <mergeCell ref="B8:G8"/>
    <mergeCell ref="B9:G9"/>
    <mergeCell ref="B10:G10"/>
    <mergeCell ref="B27:C27"/>
    <mergeCell ref="B29:C29"/>
    <mergeCell ref="B31:C31"/>
    <mergeCell ref="B33:C33"/>
    <mergeCell ref="B36:G36"/>
    <mergeCell ref="B37:G37"/>
    <mergeCell ref="B38:G38"/>
    <mergeCell ref="B42:C42"/>
    <mergeCell ref="B44:C44"/>
    <mergeCell ref="B46:C46"/>
    <mergeCell ref="B48:G48"/>
    <mergeCell ref="B49:G49"/>
    <mergeCell ref="B53:C53"/>
    <mergeCell ref="B55:C55"/>
    <mergeCell ref="B57:G57"/>
    <mergeCell ref="B61:C61"/>
    <mergeCell ref="B63:C63"/>
    <mergeCell ref="B65:C65"/>
    <mergeCell ref="B67:C67"/>
    <mergeCell ref="B70:G70"/>
    <mergeCell ref="B71:G71"/>
    <mergeCell ref="B72:G72"/>
    <mergeCell ref="B76:C76"/>
    <mergeCell ref="B78:C78"/>
    <mergeCell ref="B80:C80"/>
    <mergeCell ref="B96:C96"/>
    <mergeCell ref="B98:C98"/>
    <mergeCell ref="B82:C82"/>
    <mergeCell ref="B85:G85"/>
    <mergeCell ref="B86:G86"/>
    <mergeCell ref="B87:G87"/>
    <mergeCell ref="B92:C92"/>
    <mergeCell ref="B94:C94"/>
  </mergeCells>
  <printOptions/>
  <pageMargins left="0.7" right="0.7" top="0.75" bottom="0.75" header="0.5118055555555555" footer="0.5118055555555555"/>
  <pageSetup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2022-02-28T09:05:15Z</cp:lastPrinted>
  <dcterms:modified xsi:type="dcterms:W3CDTF">2022-07-01T10:31:47Z</dcterms:modified>
  <cp:category/>
  <cp:version/>
  <cp:contentType/>
  <cp:contentStatus/>
</cp:coreProperties>
</file>