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<sst xmlns="http://schemas.openxmlformats.org/spreadsheetml/2006/main" count="95" uniqueCount="65">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</sst>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18558</v>
      </c>
      <c r="E12" s="16">
        <v>16664</v>
      </c>
      <c r="F12" s="16">
        <f aca="true" t="shared" si="0" ref="F12:F25">E12-D12</f>
        <v>-1894</v>
      </c>
      <c r="G12" s="16">
        <f aca="true" t="shared" si="1" ref="G12:G25">IF(D12=0,0,E12/D12)*100</f>
        <v>89.79415885332472</v>
      </c>
      <c r="H12" s="1">
        <v>18558</v>
      </c>
      <c r="I12" s="1">
        <v>16664</v>
      </c>
    </row>
    <row r="13" spans="1:9" ht="16.5" customHeight="1">
      <c r="A13" s="4"/>
      <c r="B13" s="21" t="s">
        <v>19</v>
      </c>
      <c r="C13" s="15" t="s">
        <v>20</v>
      </c>
      <c r="D13" s="16">
        <v>18558</v>
      </c>
      <c r="E13" s="16">
        <v>16664</v>
      </c>
      <c r="F13" s="16">
        <f t="shared" si="0"/>
        <v>-1894</v>
      </c>
      <c r="G13" s="16">
        <f t="shared" si="1"/>
        <v>89.79415885332472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529</v>
      </c>
      <c r="F14" s="16">
        <f t="shared" si="0"/>
        <v>529</v>
      </c>
      <c r="G14" s="16">
        <f t="shared" si="1"/>
        <v>0</v>
      </c>
      <c r="H14" s="1">
        <v>0</v>
      </c>
      <c r="I14" s="1">
        <v>529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529</v>
      </c>
      <c r="F15" s="16">
        <f t="shared" si="0"/>
        <v>529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3567</v>
      </c>
      <c r="E16" s="16">
        <v>3304</v>
      </c>
      <c r="F16" s="16">
        <f t="shared" si="0"/>
        <v>-263</v>
      </c>
      <c r="G16" s="16">
        <f t="shared" si="1"/>
        <v>92.62685730305579</v>
      </c>
      <c r="H16" s="1">
        <v>3567</v>
      </c>
      <c r="I16" s="1">
        <v>3304</v>
      </c>
    </row>
    <row r="17" spans="1:9" ht="16.5" customHeight="1">
      <c r="A17" s="4"/>
      <c r="B17" s="21" t="s">
        <v>27</v>
      </c>
      <c r="C17" s="15" t="s">
        <v>28</v>
      </c>
      <c r="D17" s="16">
        <v>3567</v>
      </c>
      <c r="E17" s="16">
        <v>2479</v>
      </c>
      <c r="F17" s="16">
        <f t="shared" si="0"/>
        <v>-1088</v>
      </c>
      <c r="G17" s="16">
        <f t="shared" si="1"/>
        <v>69.49817774039809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825</v>
      </c>
      <c r="F18" s="16">
        <f t="shared" si="0"/>
        <v>825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4980</v>
      </c>
      <c r="E19" s="16">
        <v>1774</v>
      </c>
      <c r="F19" s="16">
        <f t="shared" si="0"/>
        <v>-3206</v>
      </c>
      <c r="G19" s="16">
        <f t="shared" si="1"/>
        <v>35.622489959839356</v>
      </c>
      <c r="H19" s="1">
        <v>4980</v>
      </c>
      <c r="I19" s="1">
        <v>1774</v>
      </c>
    </row>
    <row r="20" spans="1:9" ht="16.5" customHeight="1">
      <c r="A20" s="4"/>
      <c r="B20" s="21" t="s">
        <v>33</v>
      </c>
      <c r="C20" s="15" t="s">
        <v>34</v>
      </c>
      <c r="D20" s="16">
        <v>300</v>
      </c>
      <c r="E20" s="16">
        <v>177</v>
      </c>
      <c r="F20" s="16">
        <f t="shared" si="0"/>
        <v>-123</v>
      </c>
      <c r="G20" s="16">
        <f t="shared" si="1"/>
        <v>59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1200</v>
      </c>
      <c r="E21" s="16">
        <v>870</v>
      </c>
      <c r="F21" s="16">
        <f t="shared" si="0"/>
        <v>-330</v>
      </c>
      <c r="G21" s="16">
        <f t="shared" si="1"/>
        <v>72.5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463</v>
      </c>
      <c r="F22" s="16">
        <f t="shared" si="0"/>
        <v>-137</v>
      </c>
      <c r="G22" s="16">
        <f t="shared" si="1"/>
        <v>77.16666666666666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2600</v>
      </c>
      <c r="E23" s="16">
        <v>49</v>
      </c>
      <c r="F23" s="16">
        <f t="shared" si="0"/>
        <v>-2551</v>
      </c>
      <c r="G23" s="16">
        <f t="shared" si="1"/>
        <v>1.8846153846153846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280</v>
      </c>
      <c r="E24" s="16">
        <v>215</v>
      </c>
      <c r="F24" s="16">
        <f t="shared" si="0"/>
        <v>-65</v>
      </c>
      <c r="G24" s="16">
        <f t="shared" si="1"/>
        <v>76.78571428571429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27105</v>
      </c>
      <c r="E25" s="16">
        <f>SUM(I12:I24)</f>
        <v>22271</v>
      </c>
      <c r="F25" s="16">
        <f t="shared" si="0"/>
        <v>-4834</v>
      </c>
      <c r="G25" s="16">
        <f t="shared" si="1"/>
        <v>82.16565209370965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27105</v>
      </c>
      <c r="E27" s="16">
        <f>SUM(E25)</f>
        <v>22271</v>
      </c>
      <c r="F27" s="16">
        <f>E27-D27</f>
        <v>-4834</v>
      </c>
      <c r="G27" s="16">
        <f>IF(D27=0,0,E27/D27)*100</f>
        <v>82.16565209370965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27105</v>
      </c>
      <c r="E29" s="16">
        <f>SUM(E27)</f>
        <v>22271</v>
      </c>
      <c r="F29" s="16">
        <f>E29-D29</f>
        <v>-4834</v>
      </c>
      <c r="G29" s="16">
        <f>IF(D29=0,0,E29/D29)*100</f>
        <v>82.16565209370965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27105</v>
      </c>
      <c r="E31" s="16">
        <f>SUM(E29)</f>
        <v>22271</v>
      </c>
      <c r="F31" s="16">
        <f>E31-D31</f>
        <v>-4834</v>
      </c>
      <c r="G31" s="16">
        <f>IF(D31=0,0,E31/D31)*100</f>
        <v>82.16565209370965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31</v>
      </c>
      <c r="C38" s="15" t="s">
        <v>32</v>
      </c>
      <c r="D38" s="16">
        <v>3900</v>
      </c>
      <c r="E38" s="16">
        <v>2595</v>
      </c>
      <c r="F38" s="16">
        <f>E38-D38</f>
        <v>-1305</v>
      </c>
      <c r="G38" s="16">
        <f>IF(D38=0,0,E38/D38)*100</f>
        <v>66.53846153846153</v>
      </c>
      <c r="H38" s="1">
        <v>3900</v>
      </c>
      <c r="I38" s="1">
        <v>2595</v>
      </c>
    </row>
    <row r="39" spans="1:9" ht="16.5" customHeight="1">
      <c r="A39" s="4"/>
      <c r="B39" s="21" t="s">
        <v>35</v>
      </c>
      <c r="C39" s="15" t="s">
        <v>36</v>
      </c>
      <c r="D39" s="16">
        <v>3900</v>
      </c>
      <c r="E39" s="16">
        <v>2595</v>
      </c>
      <c r="F39" s="16">
        <f>E39-D39</f>
        <v>-1305</v>
      </c>
      <c r="G39" s="16">
        <f>IF(D39=0,0,E39/D39)*100</f>
        <v>66.53846153846153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3900</v>
      </c>
      <c r="E40" s="16">
        <f>SUM(I38:I39)</f>
        <v>2595</v>
      </c>
      <c r="F40" s="16">
        <f>E40-D40</f>
        <v>-1305</v>
      </c>
      <c r="G40" s="16">
        <f>IF(D40=0,0,E40/D40)*100</f>
        <v>66.53846153846153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3900</v>
      </c>
      <c r="E42" s="16">
        <f>SUM(E40)</f>
        <v>2595</v>
      </c>
      <c r="F42" s="16">
        <f>E42-D42</f>
        <v>-1305</v>
      </c>
      <c r="G42" s="16">
        <f>IF(D42=0,0,E42/D42)*100</f>
        <v>66.53846153846153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51</v>
      </c>
      <c r="C44" s="27"/>
      <c r="D44" s="16">
        <f>SUM(D42)</f>
        <v>3900</v>
      </c>
      <c r="E44" s="16">
        <f>SUM(E42)</f>
        <v>2595</v>
      </c>
      <c r="F44" s="16">
        <f>E44-D44</f>
        <v>-1305</v>
      </c>
      <c r="G44" s="16">
        <f>IF(D44=0,0,E44/D44)*100</f>
        <v>66.53846153846153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5" t="s">
        <v>52</v>
      </c>
      <c r="C46" s="25"/>
      <c r="D46" s="25"/>
      <c r="E46" s="25"/>
      <c r="F46" s="25"/>
      <c r="G46" s="25"/>
    </row>
    <row r="47" spans="1:7" ht="16.5" customHeight="1">
      <c r="A47" s="4"/>
      <c r="B47" s="26" t="s">
        <v>53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31</v>
      </c>
      <c r="C49" s="15" t="s">
        <v>32</v>
      </c>
      <c r="D49" s="16">
        <v>1500</v>
      </c>
      <c r="E49" s="16">
        <v>1756</v>
      </c>
      <c r="F49" s="16">
        <f>E49-D49</f>
        <v>256</v>
      </c>
      <c r="G49" s="16">
        <f>IF(D49=0,0,E49/D49)*100</f>
        <v>117.06666666666668</v>
      </c>
      <c r="H49" s="1">
        <v>1500</v>
      </c>
      <c r="I49" s="1">
        <v>1756</v>
      </c>
    </row>
    <row r="50" spans="1:9" ht="16.5" customHeight="1">
      <c r="A50" s="4"/>
      <c r="B50" s="21" t="s">
        <v>33</v>
      </c>
      <c r="C50" s="15" t="s">
        <v>34</v>
      </c>
      <c r="D50" s="16">
        <v>0</v>
      </c>
      <c r="E50" s="16">
        <v>128</v>
      </c>
      <c r="F50" s="16">
        <f>E50-D50</f>
        <v>128</v>
      </c>
      <c r="G50" s="16">
        <f>IF(D50=0,0,E50/D50)*100</f>
        <v>0</v>
      </c>
      <c r="H50" s="1">
        <v>0</v>
      </c>
      <c r="I50" s="1">
        <v>0</v>
      </c>
    </row>
    <row r="51" spans="1:9" ht="16.5" customHeight="1">
      <c r="A51" s="4"/>
      <c r="B51" s="21" t="s">
        <v>37</v>
      </c>
      <c r="C51" s="15" t="s">
        <v>38</v>
      </c>
      <c r="D51" s="16">
        <v>1500</v>
      </c>
      <c r="E51" s="16">
        <v>1628</v>
      </c>
      <c r="F51" s="16">
        <f>E51-D51</f>
        <v>128</v>
      </c>
      <c r="G51" s="16">
        <f>IF(D51=0,0,E51/D51)*100</f>
        <v>108.53333333333333</v>
      </c>
      <c r="H51" s="1">
        <v>0</v>
      </c>
      <c r="I51" s="1">
        <v>0</v>
      </c>
    </row>
    <row r="52" spans="1:7" ht="15.75" customHeight="1">
      <c r="A52" s="4"/>
      <c r="B52" s="27" t="s">
        <v>43</v>
      </c>
      <c r="C52" s="27"/>
      <c r="D52" s="16">
        <f>SUM(H49:H51)</f>
        <v>1500</v>
      </c>
      <c r="E52" s="16">
        <f>SUM(I49:I51)</f>
        <v>1756</v>
      </c>
      <c r="F52" s="16">
        <f>E52-D52</f>
        <v>256</v>
      </c>
      <c r="G52" s="16">
        <f>IF(D52=0,0,E52/D52)*100</f>
        <v>117.06666666666668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54</v>
      </c>
      <c r="C54" s="27"/>
      <c r="D54" s="16">
        <f>SUM(D52)</f>
        <v>1500</v>
      </c>
      <c r="E54" s="16">
        <f>SUM(E52)</f>
        <v>1756</v>
      </c>
      <c r="F54" s="16">
        <f>E54-D54</f>
        <v>256</v>
      </c>
      <c r="G54" s="16">
        <f>IF(D54=0,0,E54/D54)*100</f>
        <v>117.06666666666668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55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31</v>
      </c>
      <c r="C58" s="15" t="s">
        <v>32</v>
      </c>
      <c r="D58" s="16">
        <v>10000</v>
      </c>
      <c r="E58" s="16">
        <v>13125</v>
      </c>
      <c r="F58" s="16">
        <f>E58-D58</f>
        <v>3125</v>
      </c>
      <c r="G58" s="16">
        <f>IF(D58=0,0,E58/D58)*100</f>
        <v>131.25</v>
      </c>
      <c r="H58" s="1">
        <v>10000</v>
      </c>
      <c r="I58" s="1">
        <v>13125</v>
      </c>
    </row>
    <row r="59" spans="1:9" ht="16.5" customHeight="1">
      <c r="A59" s="4"/>
      <c r="B59" s="21" t="s">
        <v>33</v>
      </c>
      <c r="C59" s="15" t="s">
        <v>34</v>
      </c>
      <c r="D59" s="16">
        <v>0</v>
      </c>
      <c r="E59" s="16">
        <v>6198</v>
      </c>
      <c r="F59" s="16">
        <f>E59-D59</f>
        <v>6198</v>
      </c>
      <c r="G59" s="16">
        <f>IF(D59=0,0,E59/D59)*100</f>
        <v>0</v>
      </c>
      <c r="H59" s="1">
        <v>0</v>
      </c>
      <c r="I59" s="1">
        <v>0</v>
      </c>
    </row>
    <row r="60" spans="1:9" ht="16.5" customHeight="1">
      <c r="A60" s="4"/>
      <c r="B60" s="21" t="s">
        <v>37</v>
      </c>
      <c r="C60" s="15" t="s">
        <v>38</v>
      </c>
      <c r="D60" s="16">
        <v>10000</v>
      </c>
      <c r="E60" s="16">
        <v>6927</v>
      </c>
      <c r="F60" s="16">
        <f>E60-D60</f>
        <v>-3073</v>
      </c>
      <c r="G60" s="16">
        <f>IF(D60=0,0,E60/D60)*100</f>
        <v>69.27</v>
      </c>
      <c r="H60" s="1">
        <v>0</v>
      </c>
      <c r="I60" s="1">
        <v>0</v>
      </c>
    </row>
    <row r="61" spans="1:7" ht="15.75" customHeight="1">
      <c r="A61" s="4"/>
      <c r="B61" s="27" t="s">
        <v>43</v>
      </c>
      <c r="C61" s="27"/>
      <c r="D61" s="16">
        <f>SUM(H58:H60)</f>
        <v>10000</v>
      </c>
      <c r="E61" s="16">
        <f>SUM(I58:I60)</f>
        <v>13125</v>
      </c>
      <c r="F61" s="16">
        <f>E61-D61</f>
        <v>3125</v>
      </c>
      <c r="G61" s="16">
        <f>IF(D61=0,0,E61/D61)*100</f>
        <v>131.25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56</v>
      </c>
      <c r="C63" s="27"/>
      <c r="D63" s="16">
        <f>SUM(D61)</f>
        <v>10000</v>
      </c>
      <c r="E63" s="16">
        <f>SUM(E61)</f>
        <v>13125</v>
      </c>
      <c r="F63" s="16">
        <f>E63-D63</f>
        <v>3125</v>
      </c>
      <c r="G63" s="16">
        <f>IF(D63=0,0,E63/D63)*100</f>
        <v>131.25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57</v>
      </c>
      <c r="C65" s="27"/>
      <c r="D65" s="16">
        <f>SUM(D54,D63)</f>
        <v>11500</v>
      </c>
      <c r="E65" s="16">
        <f>SUM(E54,E63)</f>
        <v>14881</v>
      </c>
      <c r="F65" s="16">
        <f>E65-D65</f>
        <v>3381</v>
      </c>
      <c r="G65" s="16">
        <f>IF(D65=0,0,E65/D65)*100</f>
        <v>129.4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58</v>
      </c>
      <c r="C67" s="27"/>
      <c r="D67" s="16">
        <f>SUM(D44,D65)</f>
        <v>15400</v>
      </c>
      <c r="E67" s="16">
        <f>SUM(E44,E65)</f>
        <v>17476</v>
      </c>
      <c r="F67" s="16">
        <f>E67-D67</f>
        <v>2076</v>
      </c>
      <c r="G67" s="16">
        <f>IF(D67=0,0,E67/D67)*100</f>
        <v>113.48051948051948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59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60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61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31</v>
      </c>
      <c r="C74" s="15" t="s">
        <v>32</v>
      </c>
      <c r="D74" s="16">
        <v>900</v>
      </c>
      <c r="E74" s="16">
        <v>850</v>
      </c>
      <c r="F74" s="16">
        <f>E74-D74</f>
        <v>-50</v>
      </c>
      <c r="G74" s="16">
        <f>IF(D74=0,0,E74/D74)*100</f>
        <v>94.44444444444444</v>
      </c>
      <c r="H74" s="1">
        <v>900</v>
      </c>
      <c r="I74" s="1">
        <v>850</v>
      </c>
    </row>
    <row r="75" spans="1:9" ht="16.5" customHeight="1">
      <c r="A75" s="4"/>
      <c r="B75" s="21" t="s">
        <v>33</v>
      </c>
      <c r="C75" s="15" t="s">
        <v>34</v>
      </c>
      <c r="D75" s="16">
        <v>0</v>
      </c>
      <c r="E75" s="16">
        <v>130</v>
      </c>
      <c r="F75" s="16">
        <f>E75-D75</f>
        <v>130</v>
      </c>
      <c r="G75" s="16">
        <f>IF(D75=0,0,E75/D75)*100</f>
        <v>0</v>
      </c>
      <c r="H75" s="1">
        <v>0</v>
      </c>
      <c r="I75" s="1">
        <v>0</v>
      </c>
    </row>
    <row r="76" spans="1:9" ht="16.5" customHeight="1">
      <c r="A76" s="4"/>
      <c r="B76" s="21" t="s">
        <v>37</v>
      </c>
      <c r="C76" s="15" t="s">
        <v>38</v>
      </c>
      <c r="D76" s="16">
        <v>900</v>
      </c>
      <c r="E76" s="16">
        <v>720</v>
      </c>
      <c r="F76" s="16">
        <f>E76-D76</f>
        <v>-180</v>
      </c>
      <c r="G76" s="16">
        <f>IF(D76=0,0,E76/D76)*100</f>
        <v>80</v>
      </c>
      <c r="H76" s="1">
        <v>0</v>
      </c>
      <c r="I76" s="1">
        <v>0</v>
      </c>
    </row>
    <row r="77" spans="1:7" ht="15.75" customHeight="1">
      <c r="A77" s="4"/>
      <c r="B77" s="27" t="s">
        <v>43</v>
      </c>
      <c r="C77" s="27"/>
      <c r="D77" s="16">
        <f>SUM(H74:H76)</f>
        <v>900</v>
      </c>
      <c r="E77" s="16">
        <f>SUM(I74:I76)</f>
        <v>850</v>
      </c>
      <c r="F77" s="16">
        <f>E77-D77</f>
        <v>-50</v>
      </c>
      <c r="G77" s="16">
        <f>IF(D77=0,0,E77/D77)*100</f>
        <v>94.44444444444444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62</v>
      </c>
      <c r="C79" s="27"/>
      <c r="D79" s="16">
        <f>SUM(D77)</f>
        <v>900</v>
      </c>
      <c r="E79" s="16">
        <f>SUM(E77)</f>
        <v>850</v>
      </c>
      <c r="F79" s="16">
        <f>E79-D79</f>
        <v>-50</v>
      </c>
      <c r="G79" s="16">
        <f>IF(D79=0,0,E79/D79)*100</f>
        <v>94.44444444444444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63</v>
      </c>
      <c r="C81" s="27"/>
      <c r="D81" s="16">
        <f>SUM(D79)</f>
        <v>900</v>
      </c>
      <c r="E81" s="16">
        <f>SUM(E79)</f>
        <v>850</v>
      </c>
      <c r="F81" s="16">
        <f>E81-D81</f>
        <v>-50</v>
      </c>
      <c r="G81" s="16">
        <f>IF(D81=0,0,E81/D81)*100</f>
        <v>94.44444444444444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64</v>
      </c>
      <c r="C83" s="27"/>
      <c r="D83" s="16">
        <f>SUM(D81)</f>
        <v>900</v>
      </c>
      <c r="E83" s="16">
        <f>SUM(E81)</f>
        <v>850</v>
      </c>
      <c r="F83" s="16">
        <f>E83-D83</f>
        <v>-50</v>
      </c>
      <c r="G83" s="16">
        <f>IF(D83=0,0,E83/D83)*100</f>
        <v>94.44444444444444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8"/>
      <c r="C87" s="13" t="s">
        <v>10</v>
      </c>
      <c r="D87" s="16">
        <f>SUM(D31,D67,D83)</f>
        <v>43405</v>
      </c>
      <c r="E87" s="16">
        <f>SUM(E31,E67,E83)</f>
        <v>40597</v>
      </c>
      <c r="F87" s="16">
        <f>E87-D87</f>
        <v>-2808</v>
      </c>
      <c r="G87" s="16">
        <f>IF(D87=0,0,E87/D87)*100</f>
        <v>93.53069922819952</v>
      </c>
    </row>
  </sheetData>
  <sheetProtection selectLockedCells="1" selectUnlockedCells="1"/>
  <mergeCells count="31">
    <mergeCell ref="B83:C83"/>
    <mergeCell ref="B70:G70"/>
    <mergeCell ref="B71:G71"/>
    <mergeCell ref="B72:G72"/>
    <mergeCell ref="B77:C77"/>
    <mergeCell ref="B79:C79"/>
    <mergeCell ref="B81:C81"/>
    <mergeCell ref="B54:C54"/>
    <mergeCell ref="B56:G56"/>
    <mergeCell ref="B61:C61"/>
    <mergeCell ref="B63:C63"/>
    <mergeCell ref="B65:C65"/>
    <mergeCell ref="B67:C67"/>
    <mergeCell ref="B40:C40"/>
    <mergeCell ref="B42:C42"/>
    <mergeCell ref="B44:C44"/>
    <mergeCell ref="B46:G46"/>
    <mergeCell ref="B47:G47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2022-10-19T11:32:59Z</dcterms:modified>
  <cp:category/>
  <cp:version/>
  <cp:contentType/>
  <cp:contentStatus/>
</cp:coreProperties>
</file>