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<sst xmlns="http://schemas.openxmlformats.org/spreadsheetml/2006/main" count="105" uniqueCount="71">
  <si>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</si>
  <si>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</si>
  <si>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</si>
  <si>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</si>
  <si>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</si>
  <si>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</si>
  <si>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</si>
  <si>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</si>
  <si>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</si>
  <si>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</si>
  <si>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</si>
  <si>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км.с. Вехтово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</si>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</sst>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28920</v>
      </c>
      <c r="E12" s="16">
        <v>21811</v>
      </c>
      <c r="F12" s="16">
        <f aca="true" t="shared" si="0" ref="F12:F27">E12-D12</f>
        <v>-7109</v>
      </c>
      <c r="G12" s="16">
        <f aca="true" t="shared" si="1" ref="G12:G27">IF(D12=0,0,E12/D12)*100</f>
        <v>75.41839557399723</v>
      </c>
      <c r="H12" s="1">
        <v>28920</v>
      </c>
      <c r="I12" s="1">
        <v>21811</v>
      </c>
    </row>
    <row r="13" spans="1:9" ht="16.5" customHeight="1">
      <c r="A13" s="4"/>
      <c r="B13" s="21" t="s">
        <v>19</v>
      </c>
      <c r="C13" s="15" t="s">
        <v>20</v>
      </c>
      <c r="D13" s="16">
        <v>28920</v>
      </c>
      <c r="E13" s="16">
        <v>21811</v>
      </c>
      <c r="F13" s="16">
        <f t="shared" si="0"/>
        <v>-7109</v>
      </c>
      <c r="G13" s="16">
        <f t="shared" si="1"/>
        <v>75.41839557399723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1045</v>
      </c>
      <c r="F14" s="16">
        <f t="shared" si="0"/>
        <v>1045</v>
      </c>
      <c r="G14" s="16">
        <f t="shared" si="1"/>
        <v>0</v>
      </c>
      <c r="H14" s="1">
        <v>0</v>
      </c>
      <c r="I14" s="1">
        <v>1045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518</v>
      </c>
      <c r="F15" s="16">
        <f t="shared" si="0"/>
        <v>518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527</v>
      </c>
      <c r="F16" s="16">
        <f t="shared" si="0"/>
        <v>527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5558</v>
      </c>
      <c r="E17" s="16">
        <v>4510</v>
      </c>
      <c r="F17" s="16">
        <f t="shared" si="0"/>
        <v>-1048</v>
      </c>
      <c r="G17" s="16">
        <f t="shared" si="1"/>
        <v>81.1442965095358</v>
      </c>
      <c r="H17" s="1">
        <v>5558</v>
      </c>
      <c r="I17" s="1">
        <v>4510</v>
      </c>
    </row>
    <row r="18" spans="1:9" ht="16.5" customHeight="1">
      <c r="A18" s="4"/>
      <c r="B18" s="21" t="s">
        <v>29</v>
      </c>
      <c r="C18" s="15" t="s">
        <v>30</v>
      </c>
      <c r="D18" s="16">
        <v>5558</v>
      </c>
      <c r="E18" s="16">
        <v>2656</v>
      </c>
      <c r="F18" s="16">
        <f t="shared" si="0"/>
        <v>-2902</v>
      </c>
      <c r="G18" s="16">
        <f t="shared" si="1"/>
        <v>47.78697373155811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1214</v>
      </c>
      <c r="F19" s="16">
        <f t="shared" si="0"/>
        <v>1214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640</v>
      </c>
      <c r="F20" s="16">
        <f t="shared" si="0"/>
        <v>640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3995</v>
      </c>
      <c r="E21" s="16">
        <v>3357</v>
      </c>
      <c r="F21" s="16">
        <f t="shared" si="0"/>
        <v>-638</v>
      </c>
      <c r="G21" s="16">
        <f t="shared" si="1"/>
        <v>84.03003754693367</v>
      </c>
      <c r="H21" s="1">
        <v>3995</v>
      </c>
      <c r="I21" s="1">
        <v>3357</v>
      </c>
    </row>
    <row r="22" spans="1:9" ht="16.5" customHeight="1">
      <c r="A22" s="4"/>
      <c r="B22" s="21" t="s">
        <v>37</v>
      </c>
      <c r="C22" s="15" t="s">
        <v>38</v>
      </c>
      <c r="D22" s="16">
        <v>140</v>
      </c>
      <c r="E22" s="16">
        <v>508</v>
      </c>
      <c r="F22" s="16">
        <f t="shared" si="0"/>
        <v>368</v>
      </c>
      <c r="G22" s="16">
        <f t="shared" si="1"/>
        <v>362.85714285714283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315</v>
      </c>
      <c r="E23" s="16">
        <v>1251</v>
      </c>
      <c r="F23" s="16">
        <f t="shared" si="0"/>
        <v>936</v>
      </c>
      <c r="G23" s="16">
        <f t="shared" si="1"/>
        <v>397.14285714285717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850</v>
      </c>
      <c r="E24" s="16">
        <v>464</v>
      </c>
      <c r="F24" s="16">
        <f t="shared" si="0"/>
        <v>-386</v>
      </c>
      <c r="G24" s="16">
        <f t="shared" si="1"/>
        <v>54.58823529411765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2100</v>
      </c>
      <c r="E25" s="16">
        <v>791</v>
      </c>
      <c r="F25" s="16">
        <f t="shared" si="0"/>
        <v>-1309</v>
      </c>
      <c r="G25" s="16">
        <f t="shared" si="1"/>
        <v>37.666666666666664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590</v>
      </c>
      <c r="E26" s="16">
        <v>343</v>
      </c>
      <c r="F26" s="16">
        <f t="shared" si="0"/>
        <v>-247</v>
      </c>
      <c r="G26" s="16">
        <f t="shared" si="1"/>
        <v>58.13559322033899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38473</v>
      </c>
      <c r="E27" s="16">
        <f>SUM(I12:I26)</f>
        <v>30723</v>
      </c>
      <c r="F27" s="16">
        <f t="shared" si="0"/>
        <v>-7750</v>
      </c>
      <c r="G27" s="16">
        <f t="shared" si="1"/>
        <v>79.85600291113248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38473</v>
      </c>
      <c r="E29" s="16">
        <f>SUM(E27)</f>
        <v>30723</v>
      </c>
      <c r="F29" s="16">
        <f>E29-D29</f>
        <v>-7750</v>
      </c>
      <c r="G29" s="16">
        <f>IF(D29=0,0,E29/D29)*100</f>
        <v>79.85600291113248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38473</v>
      </c>
      <c r="E31" s="16">
        <f>SUM(E29)</f>
        <v>30723</v>
      </c>
      <c r="F31" s="16">
        <f>E31-D31</f>
        <v>-7750</v>
      </c>
      <c r="G31" s="16">
        <f>IF(D31=0,0,E31/D31)*100</f>
        <v>79.85600291113248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38473</v>
      </c>
      <c r="E33" s="16">
        <f>SUM(E31)</f>
        <v>30723</v>
      </c>
      <c r="F33" s="16">
        <f>E33-D33</f>
        <v>-7750</v>
      </c>
      <c r="G33" s="16">
        <f>IF(D33=0,0,E33/D33)*100</f>
        <v>79.85600291113248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7618</v>
      </c>
      <c r="E40" s="16">
        <v>5742</v>
      </c>
      <c r="F40" s="16">
        <f>E40-D40</f>
        <v>-1876</v>
      </c>
      <c r="G40" s="16">
        <f>IF(D40=0,0,E40/D40)*100</f>
        <v>75.37411394066685</v>
      </c>
      <c r="H40" s="1">
        <v>7618</v>
      </c>
      <c r="I40" s="1">
        <v>5742</v>
      </c>
    </row>
    <row r="41" spans="1:9" ht="16.5" customHeight="1">
      <c r="A41" s="4"/>
      <c r="B41" s="21" t="s">
        <v>39</v>
      </c>
      <c r="C41" s="15" t="s">
        <v>40</v>
      </c>
      <c r="D41" s="16">
        <v>7618</v>
      </c>
      <c r="E41" s="16">
        <v>5742</v>
      </c>
      <c r="F41" s="16">
        <f>E41-D41</f>
        <v>-1876</v>
      </c>
      <c r="G41" s="16">
        <f>IF(D41=0,0,E41/D41)*100</f>
        <v>75.37411394066685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7618</v>
      </c>
      <c r="E42" s="16">
        <f>SUM(I40:I41)</f>
        <v>5742</v>
      </c>
      <c r="F42" s="16">
        <f>E42-D42</f>
        <v>-1876</v>
      </c>
      <c r="G42" s="16">
        <f>IF(D42=0,0,E42/D42)*100</f>
        <v>75.37411394066685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7618</v>
      </c>
      <c r="E44" s="16">
        <f>SUM(E42)</f>
        <v>5742</v>
      </c>
      <c r="F44" s="16">
        <f>E44-D44</f>
        <v>-1876</v>
      </c>
      <c r="G44" s="16">
        <f>IF(D44=0,0,E44/D44)*100</f>
        <v>75.37411394066685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7618</v>
      </c>
      <c r="E46" s="16">
        <f>SUM(E44)</f>
        <v>5742</v>
      </c>
      <c r="F46" s="16">
        <f>E46-D46</f>
        <v>-1876</v>
      </c>
      <c r="G46" s="16">
        <f>IF(D46=0,0,E46/D46)*100</f>
        <v>75.37411394066685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1773</v>
      </c>
      <c r="F51" s="16">
        <f aca="true" t="shared" si="2" ref="F51:F57">E51-D51</f>
        <v>1773</v>
      </c>
      <c r="G51" s="16">
        <f aca="true" t="shared" si="3" ref="G51:G57">IF(D51=0,0,E51/D51)*100</f>
        <v>0</v>
      </c>
      <c r="H51" s="1">
        <v>0</v>
      </c>
      <c r="I51" s="1">
        <v>1773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1773</v>
      </c>
      <c r="F52" s="16">
        <f t="shared" si="2"/>
        <v>1773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2990</v>
      </c>
      <c r="E53" s="16">
        <v>931</v>
      </c>
      <c r="F53" s="16">
        <f t="shared" si="2"/>
        <v>-2059</v>
      </c>
      <c r="G53" s="16">
        <f t="shared" si="3"/>
        <v>31.1371237458194</v>
      </c>
      <c r="H53" s="1">
        <v>2990</v>
      </c>
      <c r="I53" s="1">
        <v>931</v>
      </c>
    </row>
    <row r="54" spans="1:9" ht="16.5" customHeight="1">
      <c r="A54" s="4"/>
      <c r="B54" s="21" t="s">
        <v>37</v>
      </c>
      <c r="C54" s="15" t="s">
        <v>38</v>
      </c>
      <c r="D54" s="16">
        <v>0</v>
      </c>
      <c r="E54" s="16">
        <v>503</v>
      </c>
      <c r="F54" s="16">
        <f t="shared" si="2"/>
        <v>503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39</v>
      </c>
      <c r="C55" s="15" t="s">
        <v>40</v>
      </c>
      <c r="D55" s="16">
        <v>0</v>
      </c>
      <c r="E55" s="16">
        <v>207</v>
      </c>
      <c r="F55" s="16">
        <f t="shared" si="2"/>
        <v>207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41</v>
      </c>
      <c r="C56" s="15" t="s">
        <v>42</v>
      </c>
      <c r="D56" s="16">
        <v>2990</v>
      </c>
      <c r="E56" s="16">
        <v>221</v>
      </c>
      <c r="F56" s="16">
        <f t="shared" si="2"/>
        <v>-2769</v>
      </c>
      <c r="G56" s="16">
        <f t="shared" si="3"/>
        <v>7.391304347826087</v>
      </c>
      <c r="H56" s="1">
        <v>0</v>
      </c>
      <c r="I56" s="1">
        <v>0</v>
      </c>
    </row>
    <row r="57" spans="1:7" ht="15.75" customHeight="1">
      <c r="A57" s="4"/>
      <c r="B57" s="27" t="s">
        <v>47</v>
      </c>
      <c r="C57" s="27"/>
      <c r="D57" s="16">
        <f>SUM(H51:H56)</f>
        <v>2990</v>
      </c>
      <c r="E57" s="16">
        <f>SUM(I51:I56)</f>
        <v>2704</v>
      </c>
      <c r="F57" s="16">
        <f t="shared" si="2"/>
        <v>-286</v>
      </c>
      <c r="G57" s="16">
        <f t="shared" si="3"/>
        <v>90.43478260869566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5.75" customHeight="1">
      <c r="A59" s="4"/>
      <c r="B59" s="27" t="s">
        <v>60</v>
      </c>
      <c r="C59" s="27"/>
      <c r="D59" s="16">
        <f>SUM(D57)</f>
        <v>2990</v>
      </c>
      <c r="E59" s="16">
        <f>SUM(E57)</f>
        <v>2704</v>
      </c>
      <c r="F59" s="16">
        <f>E59-D59</f>
        <v>-286</v>
      </c>
      <c r="G59" s="16">
        <f>IF(D59=0,0,E59/D59)*100</f>
        <v>90.43478260869566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6.5" customHeight="1">
      <c r="A61" s="4"/>
      <c r="B61" s="26" t="s">
        <v>61</v>
      </c>
      <c r="C61" s="26"/>
      <c r="D61" s="26"/>
      <c r="E61" s="26"/>
      <c r="F61" s="26"/>
      <c r="G61" s="26"/>
    </row>
    <row r="62" spans="1:7" ht="16.5" customHeight="1">
      <c r="A62" s="4"/>
      <c r="B62" s="20" t="s">
        <v>16</v>
      </c>
      <c r="C62" s="19"/>
      <c r="D62" s="19"/>
      <c r="E62" s="19"/>
      <c r="F62" s="19"/>
      <c r="G62" s="19"/>
    </row>
    <row r="63" spans="1:9" ht="16.5" customHeight="1">
      <c r="A63" s="4"/>
      <c r="B63" s="21" t="s">
        <v>35</v>
      </c>
      <c r="C63" s="15" t="s">
        <v>36</v>
      </c>
      <c r="D63" s="16">
        <v>30278</v>
      </c>
      <c r="E63" s="16">
        <v>20890</v>
      </c>
      <c r="F63" s="16">
        <f>E63-D63</f>
        <v>-9388</v>
      </c>
      <c r="G63" s="16">
        <f>IF(D63=0,0,E63/D63)*100</f>
        <v>68.99398903494286</v>
      </c>
      <c r="H63" s="1">
        <v>30278</v>
      </c>
      <c r="I63" s="1">
        <v>20890</v>
      </c>
    </row>
    <row r="64" spans="1:9" ht="16.5" customHeight="1">
      <c r="A64" s="4"/>
      <c r="B64" s="21" t="s">
        <v>37</v>
      </c>
      <c r="C64" s="15" t="s">
        <v>38</v>
      </c>
      <c r="D64" s="16">
        <v>0</v>
      </c>
      <c r="E64" s="16">
        <v>6198</v>
      </c>
      <c r="F64" s="16">
        <f>E64-D64</f>
        <v>6198</v>
      </c>
      <c r="G64" s="16">
        <f>IF(D64=0,0,E64/D64)*100</f>
        <v>0</v>
      </c>
      <c r="H64" s="1">
        <v>0</v>
      </c>
      <c r="I64" s="1">
        <v>0</v>
      </c>
    </row>
    <row r="65" spans="1:9" ht="16.5" customHeight="1">
      <c r="A65" s="4"/>
      <c r="B65" s="21" t="s">
        <v>41</v>
      </c>
      <c r="C65" s="15" t="s">
        <v>42</v>
      </c>
      <c r="D65" s="16">
        <v>30278</v>
      </c>
      <c r="E65" s="16">
        <v>14692</v>
      </c>
      <c r="F65" s="16">
        <f>E65-D65</f>
        <v>-15586</v>
      </c>
      <c r="G65" s="16">
        <f>IF(D65=0,0,E65/D65)*100</f>
        <v>48.52368056014268</v>
      </c>
      <c r="H65" s="1">
        <v>0</v>
      </c>
      <c r="I65" s="1">
        <v>0</v>
      </c>
    </row>
    <row r="66" spans="1:7" ht="15.75" customHeight="1">
      <c r="A66" s="4"/>
      <c r="B66" s="27" t="s">
        <v>47</v>
      </c>
      <c r="C66" s="27"/>
      <c r="D66" s="16">
        <f>SUM(H63:H65)</f>
        <v>30278</v>
      </c>
      <c r="E66" s="16">
        <f>SUM(I63:I65)</f>
        <v>20890</v>
      </c>
      <c r="F66" s="16">
        <f>E66-D66</f>
        <v>-9388</v>
      </c>
      <c r="G66" s="16">
        <f>IF(D66=0,0,E66/D66)*100</f>
        <v>68.99398903494286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62</v>
      </c>
      <c r="C68" s="27"/>
      <c r="D68" s="16">
        <f>SUM(D66)</f>
        <v>30278</v>
      </c>
      <c r="E68" s="16">
        <f>SUM(E66)</f>
        <v>20890</v>
      </c>
      <c r="F68" s="16">
        <f>E68-D68</f>
        <v>-9388</v>
      </c>
      <c r="G68" s="16">
        <f>IF(D68=0,0,E68/D68)*100</f>
        <v>68.99398903494286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63</v>
      </c>
      <c r="C70" s="27"/>
      <c r="D70" s="16">
        <f>SUM(D59,D68)</f>
        <v>33268</v>
      </c>
      <c r="E70" s="16">
        <f>SUM(E59,E68)</f>
        <v>23594</v>
      </c>
      <c r="F70" s="16">
        <f>E70-D70</f>
        <v>-9674</v>
      </c>
      <c r="G70" s="16">
        <f>IF(D70=0,0,E70/D70)*100</f>
        <v>70.92100517013347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64</v>
      </c>
      <c r="C72" s="27"/>
      <c r="D72" s="16">
        <f>SUM(D46,D70)</f>
        <v>40886</v>
      </c>
      <c r="E72" s="16">
        <f>SUM(E46,E70)</f>
        <v>29336</v>
      </c>
      <c r="F72" s="16">
        <f>E72-D72</f>
        <v>-11550</v>
      </c>
      <c r="G72" s="16">
        <f>IF(D72=0,0,E72/D72)*100</f>
        <v>71.75072151836814</v>
      </c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4" t="s">
        <v>65</v>
      </c>
      <c r="C75" s="24"/>
      <c r="D75" s="24"/>
      <c r="E75" s="24"/>
      <c r="F75" s="24"/>
      <c r="G75" s="24"/>
    </row>
    <row r="76" spans="1:7" ht="16.5" customHeight="1">
      <c r="A76" s="4"/>
      <c r="B76" s="25" t="s">
        <v>66</v>
      </c>
      <c r="C76" s="25"/>
      <c r="D76" s="25"/>
      <c r="E76" s="25"/>
      <c r="F76" s="25"/>
      <c r="G76" s="25"/>
    </row>
    <row r="77" spans="1:7" ht="16.5" customHeight="1">
      <c r="A77" s="4"/>
      <c r="B77" s="26" t="s">
        <v>67</v>
      </c>
      <c r="C77" s="26"/>
      <c r="D77" s="26"/>
      <c r="E77" s="26"/>
      <c r="F77" s="26"/>
      <c r="G77" s="26"/>
    </row>
    <row r="78" spans="1:7" ht="16.5" customHeight="1">
      <c r="A78" s="4"/>
      <c r="B78" s="20" t="s">
        <v>16</v>
      </c>
      <c r="C78" s="19"/>
      <c r="D78" s="19"/>
      <c r="E78" s="19"/>
      <c r="F78" s="19"/>
      <c r="G78" s="19"/>
    </row>
    <row r="79" spans="1:9" ht="16.5" customHeight="1">
      <c r="A79" s="4"/>
      <c r="B79" s="21" t="s">
        <v>35</v>
      </c>
      <c r="C79" s="15" t="s">
        <v>36</v>
      </c>
      <c r="D79" s="16">
        <v>650</v>
      </c>
      <c r="E79" s="16">
        <v>649</v>
      </c>
      <c r="F79" s="16">
        <f>E79-D79</f>
        <v>-1</v>
      </c>
      <c r="G79" s="16">
        <f>IF(D79=0,0,E79/D79)*100</f>
        <v>99.84615384615385</v>
      </c>
      <c r="H79" s="1">
        <v>650</v>
      </c>
      <c r="I79" s="1">
        <v>649</v>
      </c>
    </row>
    <row r="80" spans="1:9" ht="16.5" customHeight="1">
      <c r="A80" s="4"/>
      <c r="B80" s="21" t="s">
        <v>37</v>
      </c>
      <c r="C80" s="15" t="s">
        <v>38</v>
      </c>
      <c r="D80" s="16">
        <v>0</v>
      </c>
      <c r="E80" s="16">
        <v>159</v>
      </c>
      <c r="F80" s="16">
        <f>E80-D80</f>
        <v>159</v>
      </c>
      <c r="G80" s="16">
        <f>IF(D80=0,0,E80/D80)*100</f>
        <v>0</v>
      </c>
      <c r="H80" s="1">
        <v>0</v>
      </c>
      <c r="I80" s="1">
        <v>0</v>
      </c>
    </row>
    <row r="81" spans="1:9" ht="16.5" customHeight="1">
      <c r="A81" s="4"/>
      <c r="B81" s="21" t="s">
        <v>41</v>
      </c>
      <c r="C81" s="15" t="s">
        <v>42</v>
      </c>
      <c r="D81" s="16">
        <v>650</v>
      </c>
      <c r="E81" s="16">
        <v>490</v>
      </c>
      <c r="F81" s="16">
        <f>E81-D81</f>
        <v>-160</v>
      </c>
      <c r="G81" s="16">
        <f>IF(D81=0,0,E81/D81)*100</f>
        <v>75.38461538461539</v>
      </c>
      <c r="H81" s="1">
        <v>0</v>
      </c>
      <c r="I81" s="1">
        <v>0</v>
      </c>
    </row>
    <row r="82" spans="1:7" ht="15.75" customHeight="1">
      <c r="A82" s="4"/>
      <c r="B82" s="27" t="s">
        <v>47</v>
      </c>
      <c r="C82" s="27"/>
      <c r="D82" s="16">
        <f>SUM(H79:H81)</f>
        <v>650</v>
      </c>
      <c r="E82" s="16">
        <f>SUM(I79:I81)</f>
        <v>649</v>
      </c>
      <c r="F82" s="16">
        <f>E82-D82</f>
        <v>-1</v>
      </c>
      <c r="G82" s="16">
        <f>IF(D82=0,0,E82/D82)*100</f>
        <v>99.84615384615385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650</v>
      </c>
      <c r="E84" s="16">
        <f>SUM(E82)</f>
        <v>649</v>
      </c>
      <c r="F84" s="16">
        <f>E84-D84</f>
        <v>-1</v>
      </c>
      <c r="G84" s="16">
        <f>IF(D84=0,0,E84/D84)*100</f>
        <v>99.84615384615385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69</v>
      </c>
      <c r="C86" s="27"/>
      <c r="D86" s="16">
        <f>SUM(D84)</f>
        <v>650</v>
      </c>
      <c r="E86" s="16">
        <f>SUM(E84)</f>
        <v>649</v>
      </c>
      <c r="F86" s="16">
        <f>E86-D86</f>
        <v>-1</v>
      </c>
      <c r="G86" s="16">
        <f>IF(D86=0,0,E86/D86)*100</f>
        <v>99.84615384615385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70</v>
      </c>
      <c r="C88" s="27"/>
      <c r="D88" s="16">
        <f>SUM(D86)</f>
        <v>650</v>
      </c>
      <c r="E88" s="16">
        <f>SUM(E86)</f>
        <v>649</v>
      </c>
      <c r="F88" s="16">
        <f>E88-D88</f>
        <v>-1</v>
      </c>
      <c r="G88" s="16">
        <f>IF(D88=0,0,E88/D88)*100</f>
        <v>99.84615384615385</v>
      </c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8"/>
      <c r="C92" s="13" t="s">
        <v>10</v>
      </c>
      <c r="D92" s="16">
        <f>SUM(D33,D72,D88)</f>
        <v>80009</v>
      </c>
      <c r="E92" s="16">
        <f>SUM(E33,E72,E88)</f>
        <v>60708</v>
      </c>
      <c r="F92" s="16">
        <f>E92-D92</f>
        <v>-19301</v>
      </c>
      <c r="G92" s="16">
        <f>IF(D92=0,0,E92/D92)*100</f>
        <v>75.87646389781149</v>
      </c>
    </row>
  </sheetData>
  <sheetProtection selectLockedCells="1" selectUnlockedCells="1"/>
  <mergeCells count="31">
    <mergeCell ref="B88:C88"/>
    <mergeCell ref="B75:G75"/>
    <mergeCell ref="B76:G76"/>
    <mergeCell ref="B77:G77"/>
    <mergeCell ref="B82:C82"/>
    <mergeCell ref="B84:C84"/>
    <mergeCell ref="B86:C86"/>
    <mergeCell ref="B59:C59"/>
    <mergeCell ref="B61:G61"/>
    <mergeCell ref="B66:C66"/>
    <mergeCell ref="B68:C68"/>
    <mergeCell ref="B70:C70"/>
    <mergeCell ref="B72:C72"/>
    <mergeCell ref="B42:C42"/>
    <mergeCell ref="B44:C44"/>
    <mergeCell ref="B46:C46"/>
    <mergeCell ref="B48:G48"/>
    <mergeCell ref="B49:G49"/>
    <mergeCell ref="B57:C57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2022-10-19T11:37:29Z</dcterms:modified>
  <cp:category/>
  <cp:version/>
  <cp:contentType/>
  <cp:contentStatus/>
</cp:coreProperties>
</file>