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<sst xmlns="http://schemas.openxmlformats.org/spreadsheetml/2006/main" count="115" uniqueCount="71">
  <si>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</si>
  <si>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</si>
  <si>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</si>
  <si>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</si>
  <si>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</si>
  <si>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</si>
  <si>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</si>
  <si>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</si>
  <si>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</si>
  <si>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</si>
  <si>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</si>
  <si>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Друмево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</si>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</sst>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31555</v>
      </c>
      <c r="E12" s="16">
        <v>28246</v>
      </c>
      <c r="F12" s="16">
        <f aca="true" t="shared" si="0" ref="F12:F26">E12-D12</f>
        <v>-3309</v>
      </c>
      <c r="G12" s="16">
        <f aca="true" t="shared" si="1" ref="G12:G26">IF(D12=0,0,E12/D12)*100</f>
        <v>89.5135477737284</v>
      </c>
      <c r="H12" s="1">
        <v>31555</v>
      </c>
      <c r="I12" s="1">
        <v>28246</v>
      </c>
    </row>
    <row r="13" spans="1:9" ht="16.5" customHeight="1">
      <c r="A13" s="4"/>
      <c r="B13" s="21" t="s">
        <v>19</v>
      </c>
      <c r="C13" s="15" t="s">
        <v>20</v>
      </c>
      <c r="D13" s="16">
        <v>31555</v>
      </c>
      <c r="E13" s="16">
        <v>28246</v>
      </c>
      <c r="F13" s="16">
        <f t="shared" si="0"/>
        <v>-3309</v>
      </c>
      <c r="G13" s="16">
        <f t="shared" si="1"/>
        <v>89.5135477737284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518</v>
      </c>
      <c r="F14" s="16">
        <f t="shared" si="0"/>
        <v>518</v>
      </c>
      <c r="G14" s="16">
        <f t="shared" si="1"/>
        <v>0</v>
      </c>
      <c r="H14" s="1">
        <v>0</v>
      </c>
      <c r="I14" s="1">
        <v>518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518</v>
      </c>
      <c r="F15" s="16">
        <f t="shared" si="0"/>
        <v>518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6065</v>
      </c>
      <c r="E16" s="16">
        <v>5528</v>
      </c>
      <c r="F16" s="16">
        <f t="shared" si="0"/>
        <v>-537</v>
      </c>
      <c r="G16" s="16">
        <f t="shared" si="1"/>
        <v>91.14591920857379</v>
      </c>
      <c r="H16" s="1">
        <v>6065</v>
      </c>
      <c r="I16" s="1">
        <v>5528</v>
      </c>
    </row>
    <row r="17" spans="1:9" ht="16.5" customHeight="1">
      <c r="A17" s="4"/>
      <c r="B17" s="21" t="s">
        <v>27</v>
      </c>
      <c r="C17" s="15" t="s">
        <v>28</v>
      </c>
      <c r="D17" s="16">
        <v>6065</v>
      </c>
      <c r="E17" s="16">
        <v>3342</v>
      </c>
      <c r="F17" s="16">
        <f t="shared" si="0"/>
        <v>-2723</v>
      </c>
      <c r="G17" s="16">
        <f t="shared" si="1"/>
        <v>55.103050288540814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0</v>
      </c>
      <c r="E18" s="16">
        <v>1381</v>
      </c>
      <c r="F18" s="16">
        <f t="shared" si="0"/>
        <v>1381</v>
      </c>
      <c r="G18" s="1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805</v>
      </c>
      <c r="F19" s="16">
        <f t="shared" si="0"/>
        <v>805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16000</v>
      </c>
      <c r="E20" s="16">
        <v>8431</v>
      </c>
      <c r="F20" s="16">
        <f t="shared" si="0"/>
        <v>-7569</v>
      </c>
      <c r="G20" s="16">
        <f t="shared" si="1"/>
        <v>52.693749999999994</v>
      </c>
      <c r="H20" s="1">
        <v>16000</v>
      </c>
      <c r="I20" s="1">
        <v>8431</v>
      </c>
    </row>
    <row r="21" spans="1:9" ht="16.5" customHeight="1">
      <c r="A21" s="4"/>
      <c r="B21" s="21" t="s">
        <v>35</v>
      </c>
      <c r="C21" s="15" t="s">
        <v>36</v>
      </c>
      <c r="D21" s="16">
        <v>1300</v>
      </c>
      <c r="E21" s="16">
        <v>470</v>
      </c>
      <c r="F21" s="16">
        <f t="shared" si="0"/>
        <v>-830</v>
      </c>
      <c r="G21" s="16">
        <f t="shared" si="1"/>
        <v>36.15384615384615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2700</v>
      </c>
      <c r="E22" s="16">
        <v>1867</v>
      </c>
      <c r="F22" s="16">
        <f t="shared" si="0"/>
        <v>-833</v>
      </c>
      <c r="G22" s="16">
        <f t="shared" si="1"/>
        <v>69.14814814814815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1000</v>
      </c>
      <c r="E23" s="16">
        <v>463</v>
      </c>
      <c r="F23" s="16">
        <f t="shared" si="0"/>
        <v>-537</v>
      </c>
      <c r="G23" s="16">
        <f t="shared" si="1"/>
        <v>46.300000000000004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10200</v>
      </c>
      <c r="E24" s="16">
        <v>5265</v>
      </c>
      <c r="F24" s="16">
        <f t="shared" si="0"/>
        <v>-4935</v>
      </c>
      <c r="G24" s="16">
        <f t="shared" si="1"/>
        <v>51.617647058823536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800</v>
      </c>
      <c r="E25" s="16">
        <v>366</v>
      </c>
      <c r="F25" s="16">
        <f t="shared" si="0"/>
        <v>-434</v>
      </c>
      <c r="G25" s="16">
        <f t="shared" si="1"/>
        <v>45.75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53620</v>
      </c>
      <c r="E26" s="16">
        <f>SUM(I12:I25)</f>
        <v>42723</v>
      </c>
      <c r="F26" s="16">
        <f t="shared" si="0"/>
        <v>-10897</v>
      </c>
      <c r="G26" s="16">
        <f t="shared" si="1"/>
        <v>79.67735919433048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53620</v>
      </c>
      <c r="E28" s="16">
        <f>SUM(E26)</f>
        <v>42723</v>
      </c>
      <c r="F28" s="16">
        <f>E28-D28</f>
        <v>-10897</v>
      </c>
      <c r="G28" s="16">
        <f>IF(D28=0,0,E28/D28)*100</f>
        <v>79.67735919433048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53620</v>
      </c>
      <c r="E30" s="16">
        <f>SUM(E28)</f>
        <v>42723</v>
      </c>
      <c r="F30" s="16">
        <f>E30-D30</f>
        <v>-10897</v>
      </c>
      <c r="G30" s="16">
        <f>IF(D30=0,0,E30/D30)*100</f>
        <v>79.67735919433048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53620</v>
      </c>
      <c r="E32" s="16">
        <f>SUM(E30)</f>
        <v>42723</v>
      </c>
      <c r="F32" s="16">
        <f>E32-D32</f>
        <v>-10897</v>
      </c>
      <c r="G32" s="16">
        <f>IF(D32=0,0,E32/D32)*100</f>
        <v>79.67735919433048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12350</v>
      </c>
      <c r="E39" s="16">
        <v>11657</v>
      </c>
      <c r="F39" s="16">
        <f>E39-D39</f>
        <v>-693</v>
      </c>
      <c r="G39" s="16">
        <f>IF(D39=0,0,E39/D39)*100</f>
        <v>94.38866396761134</v>
      </c>
      <c r="H39" s="1">
        <v>12350</v>
      </c>
      <c r="I39" s="1">
        <v>11657</v>
      </c>
    </row>
    <row r="40" spans="1:9" ht="16.5" customHeight="1">
      <c r="A40" s="4"/>
      <c r="B40" s="21" t="s">
        <v>37</v>
      </c>
      <c r="C40" s="15" t="s">
        <v>38</v>
      </c>
      <c r="D40" s="16">
        <v>12350</v>
      </c>
      <c r="E40" s="16">
        <v>11657</v>
      </c>
      <c r="F40" s="16">
        <f>E40-D40</f>
        <v>-693</v>
      </c>
      <c r="G40" s="16">
        <f>IF(D40=0,0,E40/D40)*100</f>
        <v>94.38866396761134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12350</v>
      </c>
      <c r="E41" s="16">
        <f>SUM(I39:I40)</f>
        <v>11657</v>
      </c>
      <c r="F41" s="16">
        <f>E41-D41</f>
        <v>-693</v>
      </c>
      <c r="G41" s="16">
        <f>IF(D41=0,0,E41/D41)*100</f>
        <v>94.38866396761134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12350</v>
      </c>
      <c r="E43" s="16">
        <f>SUM(E41)</f>
        <v>11657</v>
      </c>
      <c r="F43" s="16">
        <f>E43-D43</f>
        <v>-693</v>
      </c>
      <c r="G43" s="16">
        <f>IF(D43=0,0,E43/D43)*100</f>
        <v>94.38866396761134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6.5" customHeight="1">
      <c r="A45" s="4"/>
      <c r="B45" s="26" t="s">
        <v>53</v>
      </c>
      <c r="C45" s="26"/>
      <c r="D45" s="26"/>
      <c r="E45" s="26"/>
      <c r="F45" s="26"/>
      <c r="G45" s="26"/>
    </row>
    <row r="46" spans="1:7" ht="16.5" customHeight="1">
      <c r="A46" s="4"/>
      <c r="B46" s="20" t="s">
        <v>16</v>
      </c>
      <c r="C46" s="19"/>
      <c r="D46" s="19"/>
      <c r="E46" s="19"/>
      <c r="F46" s="19"/>
      <c r="G46" s="19"/>
    </row>
    <row r="47" spans="1:9" ht="16.5" customHeight="1">
      <c r="A47" s="4"/>
      <c r="B47" s="21" t="s">
        <v>33</v>
      </c>
      <c r="C47" s="15" t="s">
        <v>34</v>
      </c>
      <c r="D47" s="16">
        <v>0</v>
      </c>
      <c r="E47" s="16">
        <v>0</v>
      </c>
      <c r="F47" s="16">
        <f>E47-D47</f>
        <v>0</v>
      </c>
      <c r="G47" s="16">
        <f>IF(D47=0,0,E47/D47)*100</f>
        <v>0</v>
      </c>
      <c r="H47" s="1">
        <v>0</v>
      </c>
      <c r="I47" s="1">
        <v>0</v>
      </c>
    </row>
    <row r="48" spans="1:9" ht="16.5" customHeight="1">
      <c r="A48" s="4"/>
      <c r="B48" s="21" t="s">
        <v>41</v>
      </c>
      <c r="C48" s="15" t="s">
        <v>42</v>
      </c>
      <c r="D48" s="16">
        <v>0</v>
      </c>
      <c r="E48" s="16">
        <v>0</v>
      </c>
      <c r="F48" s="16">
        <f>E48-D48</f>
        <v>0</v>
      </c>
      <c r="G48" s="16">
        <f>IF(D48=0,0,E48/D48)*100</f>
        <v>0</v>
      </c>
      <c r="H48" s="1">
        <v>0</v>
      </c>
      <c r="I48" s="1">
        <v>0</v>
      </c>
    </row>
    <row r="49" spans="1:7" ht="15.75" customHeight="1">
      <c r="A49" s="4"/>
      <c r="B49" s="27" t="s">
        <v>45</v>
      </c>
      <c r="C49" s="27"/>
      <c r="D49" s="16">
        <f>SUM(H47:H48)</f>
        <v>0</v>
      </c>
      <c r="E49" s="16">
        <f>SUM(I47:I48)</f>
        <v>0</v>
      </c>
      <c r="F49" s="16">
        <f>E49-D49</f>
        <v>0</v>
      </c>
      <c r="G49" s="16">
        <f>IF(D49=0,0,E49/D49)*100</f>
        <v>0</v>
      </c>
    </row>
    <row r="50" spans="1:7" ht="15.75" customHeight="1">
      <c r="A50" s="4"/>
      <c r="B50" s="12"/>
      <c r="C50" s="13"/>
      <c r="D50" s="14"/>
      <c r="E50" s="14"/>
      <c r="F50" s="14"/>
      <c r="G50" s="14"/>
    </row>
    <row r="51" spans="1:7" ht="15.75" customHeight="1">
      <c r="A51" s="4"/>
      <c r="B51" s="27" t="s">
        <v>54</v>
      </c>
      <c r="C51" s="27"/>
      <c r="D51" s="16">
        <f>SUM(D49)</f>
        <v>0</v>
      </c>
      <c r="E51" s="16">
        <f>SUM(E49)</f>
        <v>0</v>
      </c>
      <c r="F51" s="16">
        <f>E51-D51</f>
        <v>0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55</v>
      </c>
      <c r="C53" s="27"/>
      <c r="D53" s="16">
        <f>SUM(D43,D51)</f>
        <v>12350</v>
      </c>
      <c r="E53" s="16">
        <f>SUM(E43,E51)</f>
        <v>11657</v>
      </c>
      <c r="F53" s="16">
        <f>E53-D53</f>
        <v>-693</v>
      </c>
      <c r="G53" s="16">
        <f>IF(D53=0,0,E53/D53)*100</f>
        <v>94.38866396761134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6.5" customHeight="1">
      <c r="A55" s="4"/>
      <c r="B55" s="25" t="s">
        <v>56</v>
      </c>
      <c r="C55" s="25"/>
      <c r="D55" s="25"/>
      <c r="E55" s="25"/>
      <c r="F55" s="25"/>
      <c r="G55" s="25"/>
    </row>
    <row r="56" spans="1:7" ht="16.5" customHeight="1">
      <c r="A56" s="4"/>
      <c r="B56" s="26" t="s">
        <v>57</v>
      </c>
      <c r="C56" s="26"/>
      <c r="D56" s="26"/>
      <c r="E56" s="26"/>
      <c r="F56" s="26"/>
      <c r="G56" s="26"/>
    </row>
    <row r="57" spans="1:7" ht="16.5" customHeight="1">
      <c r="A57" s="4"/>
      <c r="B57" s="20" t="s">
        <v>16</v>
      </c>
      <c r="C57" s="19"/>
      <c r="D57" s="19"/>
      <c r="E57" s="19"/>
      <c r="F57" s="19"/>
      <c r="G57" s="19"/>
    </row>
    <row r="58" spans="1:9" ht="16.5" customHeight="1">
      <c r="A58" s="4"/>
      <c r="B58" s="21" t="s">
        <v>21</v>
      </c>
      <c r="C58" s="15" t="s">
        <v>22</v>
      </c>
      <c r="D58" s="16">
        <v>0</v>
      </c>
      <c r="E58" s="16">
        <v>3806</v>
      </c>
      <c r="F58" s="16">
        <f aca="true" t="shared" si="2" ref="F58:F67">E58-D58</f>
        <v>3806</v>
      </c>
      <c r="G58" s="16">
        <f aca="true" t="shared" si="3" ref="G58:G67">IF(D58=0,0,E58/D58)*100</f>
        <v>0</v>
      </c>
      <c r="H58" s="1">
        <v>0</v>
      </c>
      <c r="I58" s="1">
        <v>3806</v>
      </c>
    </row>
    <row r="59" spans="1:9" ht="16.5" customHeight="1">
      <c r="A59" s="4"/>
      <c r="B59" s="21" t="s">
        <v>58</v>
      </c>
      <c r="C59" s="15" t="s">
        <v>59</v>
      </c>
      <c r="D59" s="16">
        <v>0</v>
      </c>
      <c r="E59" s="16">
        <v>3806</v>
      </c>
      <c r="F59" s="16">
        <f t="shared" si="2"/>
        <v>3806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25</v>
      </c>
      <c r="C60" s="15" t="s">
        <v>26</v>
      </c>
      <c r="D60" s="16">
        <v>0</v>
      </c>
      <c r="E60" s="16">
        <v>452</v>
      </c>
      <c r="F60" s="16">
        <f t="shared" si="2"/>
        <v>452</v>
      </c>
      <c r="G60" s="16">
        <f t="shared" si="3"/>
        <v>0</v>
      </c>
      <c r="H60" s="1">
        <v>0</v>
      </c>
      <c r="I60" s="1">
        <v>452</v>
      </c>
    </row>
    <row r="61" spans="1:9" ht="16.5" customHeight="1">
      <c r="A61" s="4"/>
      <c r="B61" s="21" t="s">
        <v>27</v>
      </c>
      <c r="C61" s="15" t="s">
        <v>28</v>
      </c>
      <c r="D61" s="16">
        <v>0</v>
      </c>
      <c r="E61" s="16">
        <v>235</v>
      </c>
      <c r="F61" s="16">
        <f t="shared" si="2"/>
        <v>235</v>
      </c>
      <c r="G61" s="16">
        <f t="shared" si="3"/>
        <v>0</v>
      </c>
      <c r="H61" s="1">
        <v>0</v>
      </c>
      <c r="I61" s="1">
        <v>0</v>
      </c>
    </row>
    <row r="62" spans="1:9" ht="16.5" customHeight="1">
      <c r="A62" s="4"/>
      <c r="B62" s="21" t="s">
        <v>29</v>
      </c>
      <c r="C62" s="15" t="s">
        <v>30</v>
      </c>
      <c r="D62" s="16">
        <v>0</v>
      </c>
      <c r="E62" s="16">
        <v>137</v>
      </c>
      <c r="F62" s="16">
        <f t="shared" si="2"/>
        <v>137</v>
      </c>
      <c r="G62" s="16">
        <f t="shared" si="3"/>
        <v>0</v>
      </c>
      <c r="H62" s="1">
        <v>0</v>
      </c>
      <c r="I62" s="1">
        <v>0</v>
      </c>
    </row>
    <row r="63" spans="1:9" ht="16.5" customHeight="1">
      <c r="A63" s="4"/>
      <c r="B63" s="21" t="s">
        <v>31</v>
      </c>
      <c r="C63" s="15" t="s">
        <v>32</v>
      </c>
      <c r="D63" s="16">
        <v>0</v>
      </c>
      <c r="E63" s="16">
        <v>80</v>
      </c>
      <c r="F63" s="16">
        <f t="shared" si="2"/>
        <v>80</v>
      </c>
      <c r="G63" s="16">
        <f t="shared" si="3"/>
        <v>0</v>
      </c>
      <c r="H63" s="1">
        <v>0</v>
      </c>
      <c r="I63" s="1">
        <v>0</v>
      </c>
    </row>
    <row r="64" spans="1:9" ht="16.5" customHeight="1">
      <c r="A64" s="4"/>
      <c r="B64" s="21" t="s">
        <v>33</v>
      </c>
      <c r="C64" s="15" t="s">
        <v>34</v>
      </c>
      <c r="D64" s="16">
        <v>7000</v>
      </c>
      <c r="E64" s="16">
        <v>919</v>
      </c>
      <c r="F64" s="16">
        <f t="shared" si="2"/>
        <v>-6081</v>
      </c>
      <c r="G64" s="16">
        <f t="shared" si="3"/>
        <v>13.128571428571428</v>
      </c>
      <c r="H64" s="1">
        <v>7000</v>
      </c>
      <c r="I64" s="1">
        <v>919</v>
      </c>
    </row>
    <row r="65" spans="1:9" ht="16.5" customHeight="1">
      <c r="A65" s="4"/>
      <c r="B65" s="21" t="s">
        <v>35</v>
      </c>
      <c r="C65" s="15" t="s">
        <v>36</v>
      </c>
      <c r="D65" s="16">
        <v>0</v>
      </c>
      <c r="E65" s="16">
        <v>843</v>
      </c>
      <c r="F65" s="16">
        <f t="shared" si="2"/>
        <v>843</v>
      </c>
      <c r="G65" s="16">
        <f t="shared" si="3"/>
        <v>0</v>
      </c>
      <c r="H65" s="1">
        <v>0</v>
      </c>
      <c r="I65" s="1">
        <v>0</v>
      </c>
    </row>
    <row r="66" spans="1:9" ht="16.5" customHeight="1">
      <c r="A66" s="4"/>
      <c r="B66" s="21" t="s">
        <v>39</v>
      </c>
      <c r="C66" s="15" t="s">
        <v>40</v>
      </c>
      <c r="D66" s="16">
        <v>7000</v>
      </c>
      <c r="E66" s="16">
        <v>76</v>
      </c>
      <c r="F66" s="16">
        <f t="shared" si="2"/>
        <v>-6924</v>
      </c>
      <c r="G66" s="16">
        <f t="shared" si="3"/>
        <v>1.0857142857142856</v>
      </c>
      <c r="H66" s="1">
        <v>0</v>
      </c>
      <c r="I66" s="1">
        <v>0</v>
      </c>
    </row>
    <row r="67" spans="1:7" ht="15.75" customHeight="1">
      <c r="A67" s="4"/>
      <c r="B67" s="27" t="s">
        <v>45</v>
      </c>
      <c r="C67" s="27"/>
      <c r="D67" s="16">
        <f>SUM(H58:H66)</f>
        <v>7000</v>
      </c>
      <c r="E67" s="16">
        <f>SUM(I58:I66)</f>
        <v>5177</v>
      </c>
      <c r="F67" s="16">
        <f t="shared" si="2"/>
        <v>-1823</v>
      </c>
      <c r="G67" s="16">
        <f t="shared" si="3"/>
        <v>73.95714285714286</v>
      </c>
    </row>
    <row r="68" spans="1:7" ht="15.75" customHeight="1">
      <c r="A68" s="4"/>
      <c r="B68" s="12"/>
      <c r="C68" s="13"/>
      <c r="D68" s="14"/>
      <c r="E68" s="14"/>
      <c r="F68" s="14"/>
      <c r="G68" s="14"/>
    </row>
    <row r="69" spans="1:7" ht="15.75" customHeight="1">
      <c r="A69" s="4"/>
      <c r="B69" s="27" t="s">
        <v>60</v>
      </c>
      <c r="C69" s="27"/>
      <c r="D69" s="16">
        <f>SUM(D67)</f>
        <v>7000</v>
      </c>
      <c r="E69" s="16">
        <f>SUM(E67)</f>
        <v>5177</v>
      </c>
      <c r="F69" s="16">
        <f>E69-D69</f>
        <v>-1823</v>
      </c>
      <c r="G69" s="16">
        <f>IF(D69=0,0,E69/D69)*100</f>
        <v>73.95714285714286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6.5" customHeight="1">
      <c r="A71" s="4"/>
      <c r="B71" s="26" t="s">
        <v>61</v>
      </c>
      <c r="C71" s="26"/>
      <c r="D71" s="26"/>
      <c r="E71" s="26"/>
      <c r="F71" s="26"/>
      <c r="G71" s="26"/>
    </row>
    <row r="72" spans="1:7" ht="16.5" customHeight="1">
      <c r="A72" s="4"/>
      <c r="B72" s="20" t="s">
        <v>16</v>
      </c>
      <c r="C72" s="19"/>
      <c r="D72" s="19"/>
      <c r="E72" s="19"/>
      <c r="F72" s="19"/>
      <c r="G72" s="19"/>
    </row>
    <row r="73" spans="1:9" ht="16.5" customHeight="1">
      <c r="A73" s="4"/>
      <c r="B73" s="21" t="s">
        <v>33</v>
      </c>
      <c r="C73" s="15" t="s">
        <v>34</v>
      </c>
      <c r="D73" s="16">
        <v>48000</v>
      </c>
      <c r="E73" s="16">
        <v>29731</v>
      </c>
      <c r="F73" s="16">
        <f>E73-D73</f>
        <v>-18269</v>
      </c>
      <c r="G73" s="16">
        <f>IF(D73=0,0,E73/D73)*100</f>
        <v>61.93958333333334</v>
      </c>
      <c r="H73" s="1">
        <v>48000</v>
      </c>
      <c r="I73" s="1">
        <v>29731</v>
      </c>
    </row>
    <row r="74" spans="1:9" ht="16.5" customHeight="1">
      <c r="A74" s="4"/>
      <c r="B74" s="21" t="s">
        <v>35</v>
      </c>
      <c r="C74" s="15" t="s">
        <v>36</v>
      </c>
      <c r="D74" s="16">
        <v>0</v>
      </c>
      <c r="E74" s="16">
        <v>6198</v>
      </c>
      <c r="F74" s="16">
        <f>E74-D74</f>
        <v>6198</v>
      </c>
      <c r="G74" s="16">
        <f>IF(D74=0,0,E74/D74)*100</f>
        <v>0</v>
      </c>
      <c r="H74" s="1">
        <v>0</v>
      </c>
      <c r="I74" s="1">
        <v>0</v>
      </c>
    </row>
    <row r="75" spans="1:9" ht="16.5" customHeight="1">
      <c r="A75" s="4"/>
      <c r="B75" s="21" t="s">
        <v>39</v>
      </c>
      <c r="C75" s="15" t="s">
        <v>40</v>
      </c>
      <c r="D75" s="16">
        <v>48000</v>
      </c>
      <c r="E75" s="16">
        <v>23533</v>
      </c>
      <c r="F75" s="16">
        <f>E75-D75</f>
        <v>-24467</v>
      </c>
      <c r="G75" s="16">
        <f>IF(D75=0,0,E75/D75)*100</f>
        <v>49.02708333333333</v>
      </c>
      <c r="H75" s="1">
        <v>0</v>
      </c>
      <c r="I75" s="1">
        <v>0</v>
      </c>
    </row>
    <row r="76" spans="1:7" ht="15.75" customHeight="1">
      <c r="A76" s="4"/>
      <c r="B76" s="27" t="s">
        <v>45</v>
      </c>
      <c r="C76" s="27"/>
      <c r="D76" s="16">
        <f>SUM(H73:H75)</f>
        <v>48000</v>
      </c>
      <c r="E76" s="16">
        <f>SUM(I73:I75)</f>
        <v>29731</v>
      </c>
      <c r="F76" s="16">
        <f>E76-D76</f>
        <v>-18269</v>
      </c>
      <c r="G76" s="16">
        <f>IF(D76=0,0,E76/D76)*100</f>
        <v>61.93958333333334</v>
      </c>
    </row>
    <row r="77" spans="1:7" ht="15.75" customHeight="1">
      <c r="A77" s="4"/>
      <c r="B77" s="12"/>
      <c r="C77" s="13"/>
      <c r="D77" s="14"/>
      <c r="E77" s="14"/>
      <c r="F77" s="14"/>
      <c r="G77" s="14"/>
    </row>
    <row r="78" spans="1:7" ht="15.75" customHeight="1">
      <c r="A78" s="4"/>
      <c r="B78" s="27" t="s">
        <v>62</v>
      </c>
      <c r="C78" s="27"/>
      <c r="D78" s="16">
        <f>SUM(D76)</f>
        <v>48000</v>
      </c>
      <c r="E78" s="16">
        <f>SUM(E76)</f>
        <v>29731</v>
      </c>
      <c r="F78" s="16">
        <f>E78-D78</f>
        <v>-18269</v>
      </c>
      <c r="G78" s="16">
        <f>IF(D78=0,0,E78/D78)*100</f>
        <v>61.93958333333334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63</v>
      </c>
      <c r="C80" s="27"/>
      <c r="D80" s="16">
        <f>SUM(D69,D78)</f>
        <v>55000</v>
      </c>
      <c r="E80" s="16">
        <f>SUM(E69,E78)</f>
        <v>34908</v>
      </c>
      <c r="F80" s="16">
        <f>E80-D80</f>
        <v>-20092</v>
      </c>
      <c r="G80" s="16">
        <f>IF(D80=0,0,E80/D80)*100</f>
        <v>63.46909090909091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64</v>
      </c>
      <c r="C82" s="27"/>
      <c r="D82" s="16">
        <f>SUM(D53,D80)</f>
        <v>67350</v>
      </c>
      <c r="E82" s="16">
        <f>SUM(E53,E80)</f>
        <v>46565</v>
      </c>
      <c r="F82" s="16">
        <f>E82-D82</f>
        <v>-20785</v>
      </c>
      <c r="G82" s="16">
        <f>IF(D82=0,0,E82/D82)*100</f>
        <v>69.1388270230141</v>
      </c>
    </row>
    <row r="83" spans="1:7" ht="16.5" customHeight="1">
      <c r="A83" s="4"/>
      <c r="B83" s="12"/>
      <c r="C83" s="13"/>
      <c r="D83" s="14"/>
      <c r="E83" s="14"/>
      <c r="F83" s="14"/>
      <c r="G83" s="14"/>
    </row>
    <row r="84" spans="1:7" ht="16.5" customHeight="1">
      <c r="A84" s="4"/>
      <c r="B84" s="12"/>
      <c r="C84" s="13"/>
      <c r="D84" s="14"/>
      <c r="E84" s="14"/>
      <c r="F84" s="14"/>
      <c r="G84" s="14"/>
    </row>
    <row r="85" spans="1:7" ht="16.5" customHeight="1">
      <c r="A85" s="4"/>
      <c r="B85" s="24" t="s">
        <v>65</v>
      </c>
      <c r="C85" s="24"/>
      <c r="D85" s="24"/>
      <c r="E85" s="24"/>
      <c r="F85" s="24"/>
      <c r="G85" s="24"/>
    </row>
    <row r="86" spans="1:7" ht="16.5" customHeight="1">
      <c r="A86" s="4"/>
      <c r="B86" s="25" t="s">
        <v>66</v>
      </c>
      <c r="C86" s="25"/>
      <c r="D86" s="25"/>
      <c r="E86" s="25"/>
      <c r="F86" s="25"/>
      <c r="G86" s="25"/>
    </row>
    <row r="87" spans="1:7" ht="16.5" customHeight="1">
      <c r="A87" s="4"/>
      <c r="B87" s="26" t="s">
        <v>67</v>
      </c>
      <c r="C87" s="26"/>
      <c r="D87" s="26"/>
      <c r="E87" s="26"/>
      <c r="F87" s="26"/>
      <c r="G87" s="26"/>
    </row>
    <row r="88" spans="1:7" ht="16.5" customHeight="1">
      <c r="A88" s="4"/>
      <c r="B88" s="20" t="s">
        <v>16</v>
      </c>
      <c r="C88" s="19"/>
      <c r="D88" s="19"/>
      <c r="E88" s="19"/>
      <c r="F88" s="19"/>
      <c r="G88" s="19"/>
    </row>
    <row r="89" spans="1:9" ht="16.5" customHeight="1">
      <c r="A89" s="4"/>
      <c r="B89" s="21" t="s">
        <v>33</v>
      </c>
      <c r="C89" s="15" t="s">
        <v>34</v>
      </c>
      <c r="D89" s="16">
        <v>650</v>
      </c>
      <c r="E89" s="16">
        <v>0</v>
      </c>
      <c r="F89" s="16">
        <f>E89-D89</f>
        <v>-650</v>
      </c>
      <c r="G89" s="16">
        <f>IF(D89=0,0,E89/D89)*100</f>
        <v>0</v>
      </c>
      <c r="H89" s="1">
        <v>650</v>
      </c>
      <c r="I89" s="1">
        <v>0</v>
      </c>
    </row>
    <row r="90" spans="1:9" ht="16.5" customHeight="1">
      <c r="A90" s="4"/>
      <c r="B90" s="21" t="s">
        <v>39</v>
      </c>
      <c r="C90" s="15" t="s">
        <v>40</v>
      </c>
      <c r="D90" s="16">
        <v>650</v>
      </c>
      <c r="E90" s="16">
        <v>0</v>
      </c>
      <c r="F90" s="16">
        <f>E90-D90</f>
        <v>-650</v>
      </c>
      <c r="G90" s="16">
        <f>IF(D90=0,0,E90/D90)*100</f>
        <v>0</v>
      </c>
      <c r="H90" s="1">
        <v>0</v>
      </c>
      <c r="I90" s="1">
        <v>0</v>
      </c>
    </row>
    <row r="91" spans="1:7" ht="15.75" customHeight="1">
      <c r="A91" s="4"/>
      <c r="B91" s="27" t="s">
        <v>45</v>
      </c>
      <c r="C91" s="27"/>
      <c r="D91" s="16">
        <f>SUM(H89:H90)</f>
        <v>650</v>
      </c>
      <c r="E91" s="16">
        <f>SUM(I89:I90)</f>
        <v>0</v>
      </c>
      <c r="F91" s="16">
        <f>E91-D91</f>
        <v>-650</v>
      </c>
      <c r="G91" s="16">
        <f>IF(D91=0,0,E91/D91)*100</f>
        <v>0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68</v>
      </c>
      <c r="C93" s="27"/>
      <c r="D93" s="16">
        <f>SUM(D91)</f>
        <v>650</v>
      </c>
      <c r="E93" s="16">
        <f>SUM(E91)</f>
        <v>0</v>
      </c>
      <c r="F93" s="16">
        <f>E93-D93</f>
        <v>-650</v>
      </c>
      <c r="G93" s="16">
        <f>IF(D93=0,0,E93/D93)*100</f>
        <v>0</v>
      </c>
    </row>
    <row r="94" spans="1:7" ht="15.75" customHeight="1">
      <c r="A94" s="4"/>
      <c r="B94" s="12"/>
      <c r="C94" s="13"/>
      <c r="D94" s="14"/>
      <c r="E94" s="14"/>
      <c r="F94" s="14"/>
      <c r="G94" s="14"/>
    </row>
    <row r="95" spans="1:7" ht="15.75" customHeight="1">
      <c r="A95" s="4"/>
      <c r="B95" s="27" t="s">
        <v>69</v>
      </c>
      <c r="C95" s="27"/>
      <c r="D95" s="16">
        <f>SUM(D93)</f>
        <v>650</v>
      </c>
      <c r="E95" s="16">
        <f>SUM(E93)</f>
        <v>0</v>
      </c>
      <c r="F95" s="16">
        <f>E95-D95</f>
        <v>-650</v>
      </c>
      <c r="G95" s="16">
        <f>IF(D95=0,0,E95/D95)*100</f>
        <v>0</v>
      </c>
    </row>
    <row r="96" spans="1:7" ht="15.75" customHeight="1">
      <c r="A96" s="4"/>
      <c r="B96" s="12"/>
      <c r="C96" s="13"/>
      <c r="D96" s="14"/>
      <c r="E96" s="14"/>
      <c r="F96" s="14"/>
      <c r="G96" s="14"/>
    </row>
    <row r="97" spans="1:7" ht="15.75" customHeight="1">
      <c r="A97" s="4"/>
      <c r="B97" s="27" t="s">
        <v>70</v>
      </c>
      <c r="C97" s="27"/>
      <c r="D97" s="16">
        <f>SUM(D95)</f>
        <v>650</v>
      </c>
      <c r="E97" s="16">
        <f>SUM(E95)</f>
        <v>0</v>
      </c>
      <c r="F97" s="16">
        <f>E97-D97</f>
        <v>-650</v>
      </c>
      <c r="G97" s="16">
        <f>IF(D97=0,0,E97/D97)*100</f>
        <v>0</v>
      </c>
    </row>
    <row r="98" spans="1:7" ht="16.5" customHeight="1">
      <c r="A98" s="4"/>
      <c r="B98" s="12"/>
      <c r="C98" s="13"/>
      <c r="D98" s="14"/>
      <c r="E98" s="14"/>
      <c r="F98" s="14"/>
      <c r="G98" s="14"/>
    </row>
    <row r="99" spans="1:7" ht="16.5" customHeight="1">
      <c r="A99" s="4"/>
      <c r="B99" s="12"/>
      <c r="C99" s="13"/>
      <c r="D99" s="14"/>
      <c r="E99" s="14"/>
      <c r="F99" s="14"/>
      <c r="G99" s="14"/>
    </row>
    <row r="100" spans="1:7" ht="16.5" customHeight="1">
      <c r="A100" s="4"/>
      <c r="B100" s="12"/>
      <c r="C100" s="13"/>
      <c r="D100" s="14"/>
      <c r="E100" s="14"/>
      <c r="F100" s="14"/>
      <c r="G100" s="14"/>
    </row>
    <row r="101" spans="1:7" ht="16.5" customHeight="1">
      <c r="A101" s="4"/>
      <c r="B101" s="18"/>
      <c r="C101" s="13" t="s">
        <v>10</v>
      </c>
      <c r="D101" s="16">
        <f>SUM(D32,D82,D97)</f>
        <v>121620</v>
      </c>
      <c r="E101" s="16">
        <f>SUM(E32,E82,E97)</f>
        <v>89288</v>
      </c>
      <c r="F101" s="16">
        <f>E101-D101</f>
        <v>-32332</v>
      </c>
      <c r="G101" s="16">
        <f>IF(D101=0,0,E101/D101)*100</f>
        <v>73.41555665186647</v>
      </c>
    </row>
  </sheetData>
  <sheetProtection selectLockedCells="1" selectUnlockedCells="1"/>
  <mergeCells count="34">
    <mergeCell ref="B91:C91"/>
    <mergeCell ref="B93:C93"/>
    <mergeCell ref="B95:C95"/>
    <mergeCell ref="B97:C97"/>
    <mergeCell ref="B78:C78"/>
    <mergeCell ref="B80:C80"/>
    <mergeCell ref="B82:C82"/>
    <mergeCell ref="B85:G85"/>
    <mergeCell ref="B86:G86"/>
    <mergeCell ref="B87:G87"/>
    <mergeCell ref="B55:G55"/>
    <mergeCell ref="B56:G56"/>
    <mergeCell ref="B67:C67"/>
    <mergeCell ref="B69:C69"/>
    <mergeCell ref="B71:G71"/>
    <mergeCell ref="B76:C76"/>
    <mergeCell ref="B41:C41"/>
    <mergeCell ref="B43:C43"/>
    <mergeCell ref="B45:G45"/>
    <mergeCell ref="B49:C49"/>
    <mergeCell ref="B51:C51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2022-10-19T11:41:36Z</dcterms:modified>
  <cp:category/>
  <cp:version/>
  <cp:contentType/>
  <cp:contentStatus/>
</cp:coreProperties>
</file>