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<sst xmlns="http://schemas.openxmlformats.org/spreadsheetml/2006/main" count="119" uniqueCount="71">
  <si>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</si>
  <si>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</si>
  <si>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</si>
  <si>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</si>
  <si>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</si>
  <si>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</si>
  <si>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</si>
  <si>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</si>
  <si>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</si>
  <si>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</si>
  <si>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</si>
  <si>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Илия Блъсков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</si>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</sst>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33331</v>
      </c>
      <c r="E12" s="16">
        <v>29407</v>
      </c>
      <c r="F12" s="16">
        <f aca="true" t="shared" si="0" ref="F12:F26">E12-D12</f>
        <v>-3924</v>
      </c>
      <c r="G12" s="16">
        <f aca="true" t="shared" si="1" ref="G12:G26">IF(D12=0,0,E12/D12)*100</f>
        <v>88.22717590231316</v>
      </c>
      <c r="H12" s="1">
        <v>33331</v>
      </c>
      <c r="I12" s="1">
        <v>29407</v>
      </c>
    </row>
    <row r="13" spans="1:9" ht="16.5" customHeight="1">
      <c r="A13" s="4"/>
      <c r="B13" s="21" t="s">
        <v>19</v>
      </c>
      <c r="C13" s="15" t="s">
        <v>20</v>
      </c>
      <c r="D13" s="16">
        <v>33331</v>
      </c>
      <c r="E13" s="16">
        <v>29407</v>
      </c>
      <c r="F13" s="16">
        <f t="shared" si="0"/>
        <v>-3924</v>
      </c>
      <c r="G13" s="16">
        <f t="shared" si="1"/>
        <v>88.22717590231316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797</v>
      </c>
      <c r="F14" s="16">
        <f t="shared" si="0"/>
        <v>797</v>
      </c>
      <c r="G14" s="16">
        <f t="shared" si="1"/>
        <v>0</v>
      </c>
      <c r="H14" s="1">
        <v>0</v>
      </c>
      <c r="I14" s="1">
        <v>797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797</v>
      </c>
      <c r="F15" s="16">
        <f t="shared" si="0"/>
        <v>797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6406</v>
      </c>
      <c r="E16" s="16">
        <v>5805</v>
      </c>
      <c r="F16" s="16">
        <f t="shared" si="0"/>
        <v>-601</v>
      </c>
      <c r="G16" s="16">
        <f t="shared" si="1"/>
        <v>90.61817046518888</v>
      </c>
      <c r="H16" s="1">
        <v>6406</v>
      </c>
      <c r="I16" s="1">
        <v>5805</v>
      </c>
    </row>
    <row r="17" spans="1:9" ht="16.5" customHeight="1">
      <c r="A17" s="4"/>
      <c r="B17" s="21" t="s">
        <v>27</v>
      </c>
      <c r="C17" s="15" t="s">
        <v>28</v>
      </c>
      <c r="D17" s="16">
        <v>6406</v>
      </c>
      <c r="E17" s="16">
        <v>4081</v>
      </c>
      <c r="F17" s="16">
        <f t="shared" si="0"/>
        <v>-2325</v>
      </c>
      <c r="G17" s="16">
        <f t="shared" si="1"/>
        <v>63.705900718076805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1450</v>
      </c>
      <c r="F18" s="16">
        <f t="shared" si="0"/>
        <v>1450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274</v>
      </c>
      <c r="F19" s="16">
        <f t="shared" si="0"/>
        <v>274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9500</v>
      </c>
      <c r="E20" s="16">
        <v>2072</v>
      </c>
      <c r="F20" s="16">
        <f t="shared" si="0"/>
        <v>-7428</v>
      </c>
      <c r="G20" s="16">
        <f t="shared" si="1"/>
        <v>21.810526315789474</v>
      </c>
      <c r="H20" s="1">
        <v>9500</v>
      </c>
      <c r="I20" s="1">
        <v>2072</v>
      </c>
    </row>
    <row r="21" spans="1:9" ht="16.5" customHeight="1">
      <c r="A21" s="4"/>
      <c r="B21" s="21" t="s">
        <v>35</v>
      </c>
      <c r="C21" s="15" t="s">
        <v>36</v>
      </c>
      <c r="D21" s="16">
        <v>300</v>
      </c>
      <c r="E21" s="16">
        <v>361</v>
      </c>
      <c r="F21" s="16">
        <f t="shared" si="0"/>
        <v>61</v>
      </c>
      <c r="G21" s="16">
        <f t="shared" si="1"/>
        <v>120.33333333333334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629</v>
      </c>
      <c r="F22" s="16">
        <f t="shared" si="0"/>
        <v>-1371</v>
      </c>
      <c r="G22" s="16">
        <f t="shared" si="1"/>
        <v>31.45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1000</v>
      </c>
      <c r="E23" s="16">
        <v>464</v>
      </c>
      <c r="F23" s="16">
        <f t="shared" si="0"/>
        <v>-536</v>
      </c>
      <c r="G23" s="16">
        <f t="shared" si="1"/>
        <v>46.400000000000006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5800</v>
      </c>
      <c r="E24" s="16">
        <v>170</v>
      </c>
      <c r="F24" s="16">
        <f t="shared" si="0"/>
        <v>-5630</v>
      </c>
      <c r="G24" s="16">
        <f t="shared" si="1"/>
        <v>2.9310344827586206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400</v>
      </c>
      <c r="E25" s="16">
        <v>448</v>
      </c>
      <c r="F25" s="16">
        <f t="shared" si="0"/>
        <v>48</v>
      </c>
      <c r="G25" s="16">
        <f t="shared" si="1"/>
        <v>112.00000000000001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49237</v>
      </c>
      <c r="E26" s="16">
        <f>SUM(I12:I25)</f>
        <v>38081</v>
      </c>
      <c r="F26" s="16">
        <f t="shared" si="0"/>
        <v>-11156</v>
      </c>
      <c r="G26" s="16">
        <f t="shared" si="1"/>
        <v>77.3422426224181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49237</v>
      </c>
      <c r="E28" s="16">
        <f>SUM(E26)</f>
        <v>38081</v>
      </c>
      <c r="F28" s="16">
        <f>E28-D28</f>
        <v>-11156</v>
      </c>
      <c r="G28" s="16">
        <f>IF(D28=0,0,E28/D28)*100</f>
        <v>77.3422426224181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49237</v>
      </c>
      <c r="E30" s="16">
        <f>SUM(E28)</f>
        <v>38081</v>
      </c>
      <c r="F30" s="16">
        <f>E30-D30</f>
        <v>-11156</v>
      </c>
      <c r="G30" s="16">
        <f>IF(D30=0,0,E30/D30)*100</f>
        <v>77.3422426224181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49237</v>
      </c>
      <c r="E32" s="16">
        <f>SUM(E30)</f>
        <v>38081</v>
      </c>
      <c r="F32" s="16">
        <f>E32-D32</f>
        <v>-11156</v>
      </c>
      <c r="G32" s="16">
        <f>IF(D32=0,0,E32/D32)*100</f>
        <v>77.3422426224181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7800</v>
      </c>
      <c r="E39" s="16">
        <v>6009</v>
      </c>
      <c r="F39" s="16">
        <f>E39-D39</f>
        <v>-1791</v>
      </c>
      <c r="G39" s="16">
        <f>IF(D39=0,0,E39/D39)*100</f>
        <v>77.03846153846153</v>
      </c>
      <c r="H39" s="1">
        <v>7800</v>
      </c>
      <c r="I39" s="1">
        <v>6009</v>
      </c>
    </row>
    <row r="40" spans="1:9" ht="16.5" customHeight="1">
      <c r="A40" s="4"/>
      <c r="B40" s="21" t="s">
        <v>37</v>
      </c>
      <c r="C40" s="15" t="s">
        <v>38</v>
      </c>
      <c r="D40" s="16">
        <v>7800</v>
      </c>
      <c r="E40" s="16">
        <v>6009</v>
      </c>
      <c r="F40" s="16">
        <f>E40-D40</f>
        <v>-1791</v>
      </c>
      <c r="G40" s="16">
        <f>IF(D40=0,0,E40/D40)*100</f>
        <v>77.03846153846153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7800</v>
      </c>
      <c r="E41" s="16">
        <f>SUM(I39:I40)</f>
        <v>6009</v>
      </c>
      <c r="F41" s="16">
        <f>E41-D41</f>
        <v>-1791</v>
      </c>
      <c r="G41" s="16">
        <f>IF(D41=0,0,E41/D41)*100</f>
        <v>77.03846153846153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7800</v>
      </c>
      <c r="E43" s="16">
        <f>SUM(E41)</f>
        <v>6009</v>
      </c>
      <c r="F43" s="16">
        <f>E43-D43</f>
        <v>-1791</v>
      </c>
      <c r="G43" s="16">
        <f>IF(D43=0,0,E43/D43)*100</f>
        <v>77.03846153846153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5600</v>
      </c>
      <c r="E47" s="16">
        <v>0</v>
      </c>
      <c r="F47" s="16">
        <f>E47-D47</f>
        <v>-5600</v>
      </c>
      <c r="G47" s="16">
        <f>IF(D47=0,0,E47/D47)*100</f>
        <v>0</v>
      </c>
      <c r="H47" s="1">
        <v>5600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5600</v>
      </c>
      <c r="E48" s="16">
        <v>0</v>
      </c>
      <c r="F48" s="16">
        <f>E48-D48</f>
        <v>-5600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5600</v>
      </c>
      <c r="E49" s="16">
        <f>SUM(I47:I48)</f>
        <v>0</v>
      </c>
      <c r="F49" s="16">
        <f>E49-D49</f>
        <v>-5600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5600</v>
      </c>
      <c r="E51" s="16">
        <f>SUM(E49)</f>
        <v>0</v>
      </c>
      <c r="F51" s="16">
        <f>E51-D51</f>
        <v>-5600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13400</v>
      </c>
      <c r="E53" s="16">
        <f>SUM(E43,E51)</f>
        <v>6009</v>
      </c>
      <c r="F53" s="16">
        <f>E53-D53</f>
        <v>-7391</v>
      </c>
      <c r="G53" s="16">
        <f>IF(D53=0,0,E53/D53)*100</f>
        <v>44.843283582089555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21</v>
      </c>
      <c r="C58" s="15" t="s">
        <v>22</v>
      </c>
      <c r="D58" s="16">
        <v>0</v>
      </c>
      <c r="E58" s="16">
        <v>1723</v>
      </c>
      <c r="F58" s="16">
        <f aca="true" t="shared" si="2" ref="F58:F68">E58-D58</f>
        <v>1723</v>
      </c>
      <c r="G58" s="16">
        <f aca="true" t="shared" si="3" ref="G58:G68">IF(D58=0,0,E58/D58)*100</f>
        <v>0</v>
      </c>
      <c r="H58" s="1">
        <v>0</v>
      </c>
      <c r="I58" s="1">
        <v>1723</v>
      </c>
    </row>
    <row r="59" spans="1:9" ht="16.5" customHeight="1">
      <c r="A59" s="4"/>
      <c r="B59" s="21" t="s">
        <v>58</v>
      </c>
      <c r="C59" s="15" t="s">
        <v>59</v>
      </c>
      <c r="D59" s="16">
        <v>0</v>
      </c>
      <c r="E59" s="16">
        <v>1723</v>
      </c>
      <c r="F59" s="16">
        <f t="shared" si="2"/>
        <v>1723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25</v>
      </c>
      <c r="C60" s="15" t="s">
        <v>26</v>
      </c>
      <c r="D60" s="16">
        <v>0</v>
      </c>
      <c r="E60" s="16">
        <v>204</v>
      </c>
      <c r="F60" s="16">
        <f t="shared" si="2"/>
        <v>204</v>
      </c>
      <c r="G60" s="16">
        <f t="shared" si="3"/>
        <v>0</v>
      </c>
      <c r="H60" s="1">
        <v>0</v>
      </c>
      <c r="I60" s="1">
        <v>204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106</v>
      </c>
      <c r="F61" s="16">
        <f t="shared" si="2"/>
        <v>106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62</v>
      </c>
      <c r="F62" s="16">
        <f t="shared" si="2"/>
        <v>62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36</v>
      </c>
      <c r="F63" s="16">
        <f t="shared" si="2"/>
        <v>36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2450</v>
      </c>
      <c r="E64" s="16">
        <v>761</v>
      </c>
      <c r="F64" s="16">
        <f t="shared" si="2"/>
        <v>-1689</v>
      </c>
      <c r="G64" s="16">
        <f t="shared" si="3"/>
        <v>31.06122448979592</v>
      </c>
      <c r="H64" s="1">
        <v>2450</v>
      </c>
      <c r="I64" s="1">
        <v>761</v>
      </c>
    </row>
    <row r="65" spans="1:9" ht="16.5" customHeight="1">
      <c r="A65" s="4"/>
      <c r="B65" s="21" t="s">
        <v>35</v>
      </c>
      <c r="C65" s="15" t="s">
        <v>36</v>
      </c>
      <c r="D65" s="16">
        <v>750</v>
      </c>
      <c r="E65" s="16">
        <v>440</v>
      </c>
      <c r="F65" s="16">
        <f t="shared" si="2"/>
        <v>-310</v>
      </c>
      <c r="G65" s="16">
        <f t="shared" si="3"/>
        <v>58.666666666666664</v>
      </c>
      <c r="H65" s="1">
        <v>0</v>
      </c>
      <c r="I65" s="1">
        <v>0</v>
      </c>
    </row>
    <row r="66" spans="1:9" ht="16.5" customHeight="1">
      <c r="A66" s="4"/>
      <c r="B66" s="21" t="s">
        <v>37</v>
      </c>
      <c r="C66" s="15" t="s">
        <v>38</v>
      </c>
      <c r="D66" s="16">
        <v>0</v>
      </c>
      <c r="E66" s="16">
        <v>296</v>
      </c>
      <c r="F66" s="16">
        <f t="shared" si="2"/>
        <v>296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1700</v>
      </c>
      <c r="E67" s="16">
        <v>25</v>
      </c>
      <c r="F67" s="16">
        <f t="shared" si="2"/>
        <v>-1675</v>
      </c>
      <c r="G67" s="16">
        <f t="shared" si="3"/>
        <v>1.4705882352941175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SUM(H58:H67)</f>
        <v>2450</v>
      </c>
      <c r="E68" s="16">
        <f>SUM(I58:I67)</f>
        <v>2688</v>
      </c>
      <c r="F68" s="16">
        <f t="shared" si="2"/>
        <v>238</v>
      </c>
      <c r="G68" s="16">
        <f t="shared" si="3"/>
        <v>109.71428571428572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2450</v>
      </c>
      <c r="E70" s="16">
        <f>SUM(E68)</f>
        <v>2688</v>
      </c>
      <c r="F70" s="16">
        <f>E70-D70</f>
        <v>238</v>
      </c>
      <c r="G70" s="16">
        <f>IF(D70=0,0,E70/D70)*100</f>
        <v>109.71428571428572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6" t="s">
        <v>61</v>
      </c>
      <c r="C72" s="26"/>
      <c r="D72" s="26"/>
      <c r="E72" s="26"/>
      <c r="F72" s="26"/>
      <c r="G72" s="26"/>
    </row>
    <row r="73" spans="1:7" ht="16.5" customHeight="1">
      <c r="A73" s="4"/>
      <c r="B73" s="20" t="s">
        <v>16</v>
      </c>
      <c r="C73" s="19"/>
      <c r="D73" s="19"/>
      <c r="E73" s="19"/>
      <c r="F73" s="19"/>
      <c r="G73" s="19"/>
    </row>
    <row r="74" spans="1:9" ht="16.5" customHeight="1">
      <c r="A74" s="4"/>
      <c r="B74" s="21" t="s">
        <v>33</v>
      </c>
      <c r="C74" s="15" t="s">
        <v>34</v>
      </c>
      <c r="D74" s="16">
        <v>33250</v>
      </c>
      <c r="E74" s="16">
        <v>20695</v>
      </c>
      <c r="F74" s="16">
        <f>E74-D74</f>
        <v>-12555</v>
      </c>
      <c r="G74" s="16">
        <f>IF(D74=0,0,E74/D74)*100</f>
        <v>62.24060150375939</v>
      </c>
      <c r="H74" s="1">
        <v>33250</v>
      </c>
      <c r="I74" s="1">
        <v>20695</v>
      </c>
    </row>
    <row r="75" spans="1:9" ht="16.5" customHeight="1">
      <c r="A75" s="4"/>
      <c r="B75" s="21" t="s">
        <v>35</v>
      </c>
      <c r="C75" s="15" t="s">
        <v>36</v>
      </c>
      <c r="D75" s="16">
        <v>0</v>
      </c>
      <c r="E75" s="16">
        <v>6198</v>
      </c>
      <c r="F75" s="16">
        <f>E75-D75</f>
        <v>6198</v>
      </c>
      <c r="G75" s="16">
        <f>IF(D75=0,0,E75/D75)*100</f>
        <v>0</v>
      </c>
      <c r="H75" s="1">
        <v>0</v>
      </c>
      <c r="I75" s="1">
        <v>0</v>
      </c>
    </row>
    <row r="76" spans="1:9" ht="16.5" customHeight="1">
      <c r="A76" s="4"/>
      <c r="B76" s="21" t="s">
        <v>39</v>
      </c>
      <c r="C76" s="15" t="s">
        <v>40</v>
      </c>
      <c r="D76" s="16">
        <v>33250</v>
      </c>
      <c r="E76" s="16">
        <v>14497</v>
      </c>
      <c r="F76" s="16">
        <f>E76-D76</f>
        <v>-18753</v>
      </c>
      <c r="G76" s="16">
        <f>IF(D76=0,0,E76/D76)*100</f>
        <v>43.6</v>
      </c>
      <c r="H76" s="1">
        <v>0</v>
      </c>
      <c r="I76" s="1">
        <v>0</v>
      </c>
    </row>
    <row r="77" spans="1:7" ht="15.75" customHeight="1">
      <c r="A77" s="4"/>
      <c r="B77" s="27" t="s">
        <v>45</v>
      </c>
      <c r="C77" s="27"/>
      <c r="D77" s="16">
        <f>SUM(H74:H76)</f>
        <v>33250</v>
      </c>
      <c r="E77" s="16">
        <f>SUM(I74:I76)</f>
        <v>20695</v>
      </c>
      <c r="F77" s="16">
        <f>E77-D77</f>
        <v>-12555</v>
      </c>
      <c r="G77" s="16">
        <f>IF(D77=0,0,E77/D77)*100</f>
        <v>62.24060150375939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62</v>
      </c>
      <c r="C79" s="27"/>
      <c r="D79" s="16">
        <f>SUM(D77)</f>
        <v>33250</v>
      </c>
      <c r="E79" s="16">
        <f>SUM(E77)</f>
        <v>20695</v>
      </c>
      <c r="F79" s="16">
        <f>E79-D79</f>
        <v>-12555</v>
      </c>
      <c r="G79" s="16">
        <f>IF(D79=0,0,E79/D79)*100</f>
        <v>62.24060150375939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63</v>
      </c>
      <c r="C81" s="27"/>
      <c r="D81" s="16">
        <f>SUM(D70,D79)</f>
        <v>35700</v>
      </c>
      <c r="E81" s="16">
        <f>SUM(E70,E79)</f>
        <v>23383</v>
      </c>
      <c r="F81" s="16">
        <f>E81-D81</f>
        <v>-12317</v>
      </c>
      <c r="G81" s="16">
        <f>IF(D81=0,0,E81/D81)*100</f>
        <v>65.4985994397759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64</v>
      </c>
      <c r="C83" s="27"/>
      <c r="D83" s="16">
        <f>SUM(D53,D81)</f>
        <v>49100</v>
      </c>
      <c r="E83" s="16">
        <f>SUM(E53,E81)</f>
        <v>29392</v>
      </c>
      <c r="F83" s="16">
        <f>E83-D83</f>
        <v>-19708</v>
      </c>
      <c r="G83" s="16">
        <f>IF(D83=0,0,E83/D83)*100</f>
        <v>59.861507128309576</v>
      </c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24" t="s">
        <v>65</v>
      </c>
      <c r="C86" s="24"/>
      <c r="D86" s="24"/>
      <c r="E86" s="24"/>
      <c r="F86" s="24"/>
      <c r="G86" s="24"/>
    </row>
    <row r="87" spans="1:7" ht="16.5" customHeight="1">
      <c r="A87" s="4"/>
      <c r="B87" s="25" t="s">
        <v>66</v>
      </c>
      <c r="C87" s="25"/>
      <c r="D87" s="25"/>
      <c r="E87" s="25"/>
      <c r="F87" s="25"/>
      <c r="G87" s="25"/>
    </row>
    <row r="88" spans="1:7" ht="16.5" customHeight="1">
      <c r="A88" s="4"/>
      <c r="B88" s="26" t="s">
        <v>67</v>
      </c>
      <c r="C88" s="26"/>
      <c r="D88" s="26"/>
      <c r="E88" s="26"/>
      <c r="F88" s="26"/>
      <c r="G88" s="26"/>
    </row>
    <row r="89" spans="1:7" ht="16.5" customHeight="1">
      <c r="A89" s="4"/>
      <c r="B89" s="20" t="s">
        <v>16</v>
      </c>
      <c r="C89" s="19"/>
      <c r="D89" s="19"/>
      <c r="E89" s="19"/>
      <c r="F89" s="19"/>
      <c r="G89" s="19"/>
    </row>
    <row r="90" spans="1:9" ht="16.5" customHeight="1">
      <c r="A90" s="4"/>
      <c r="B90" s="21" t="s">
        <v>33</v>
      </c>
      <c r="C90" s="15" t="s">
        <v>34</v>
      </c>
      <c r="D90" s="16">
        <v>650</v>
      </c>
      <c r="E90" s="16">
        <v>650</v>
      </c>
      <c r="F90" s="16">
        <f>E90-D90</f>
        <v>0</v>
      </c>
      <c r="G90" s="16">
        <f>IF(D90=0,0,E90/D90)*100</f>
        <v>100</v>
      </c>
      <c r="H90" s="1">
        <v>650</v>
      </c>
      <c r="I90" s="1">
        <v>650</v>
      </c>
    </row>
    <row r="91" spans="1:9" ht="16.5" customHeight="1">
      <c r="A91" s="4"/>
      <c r="B91" s="21" t="s">
        <v>35</v>
      </c>
      <c r="C91" s="15" t="s">
        <v>36</v>
      </c>
      <c r="D91" s="16">
        <v>0</v>
      </c>
      <c r="E91" s="16">
        <v>150</v>
      </c>
      <c r="F91" s="16">
        <f>E91-D91</f>
        <v>150</v>
      </c>
      <c r="G91" s="16">
        <f>IF(D91=0,0,E91/D91)*100</f>
        <v>0</v>
      </c>
      <c r="H91" s="1">
        <v>0</v>
      </c>
      <c r="I91" s="1">
        <v>0</v>
      </c>
    </row>
    <row r="92" spans="1:9" ht="16.5" customHeight="1">
      <c r="A92" s="4"/>
      <c r="B92" s="21" t="s">
        <v>39</v>
      </c>
      <c r="C92" s="15" t="s">
        <v>40</v>
      </c>
      <c r="D92" s="16">
        <v>650</v>
      </c>
      <c r="E92" s="16">
        <v>500</v>
      </c>
      <c r="F92" s="16">
        <f>E92-D92</f>
        <v>-150</v>
      </c>
      <c r="G92" s="16">
        <f>IF(D92=0,0,E92/D92)*100</f>
        <v>76.92307692307693</v>
      </c>
      <c r="H92" s="1">
        <v>0</v>
      </c>
      <c r="I92" s="1">
        <v>0</v>
      </c>
    </row>
    <row r="93" spans="1:7" ht="15.75" customHeight="1">
      <c r="A93" s="4"/>
      <c r="B93" s="27" t="s">
        <v>45</v>
      </c>
      <c r="C93" s="27"/>
      <c r="D93" s="16">
        <f>SUM(H90:H92)</f>
        <v>650</v>
      </c>
      <c r="E93" s="16">
        <f>SUM(I90:I92)</f>
        <v>650</v>
      </c>
      <c r="F93" s="16">
        <f>E93-D93</f>
        <v>0</v>
      </c>
      <c r="G93" s="16">
        <f>IF(D93=0,0,E93/D93)*100</f>
        <v>100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68</v>
      </c>
      <c r="C95" s="27"/>
      <c r="D95" s="16">
        <f>SUM(D93)</f>
        <v>650</v>
      </c>
      <c r="E95" s="16">
        <f>SUM(E93)</f>
        <v>650</v>
      </c>
      <c r="F95" s="16">
        <f>E95-D95</f>
        <v>0</v>
      </c>
      <c r="G95" s="16">
        <f>IF(D95=0,0,E95/D95)*100</f>
        <v>100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69</v>
      </c>
      <c r="C97" s="27"/>
      <c r="D97" s="16">
        <f>SUM(D95)</f>
        <v>650</v>
      </c>
      <c r="E97" s="16">
        <f>SUM(E95)</f>
        <v>650</v>
      </c>
      <c r="F97" s="16">
        <f>E97-D97</f>
        <v>0</v>
      </c>
      <c r="G97" s="16">
        <f>IF(D97=0,0,E97/D97)*100</f>
        <v>100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70</v>
      </c>
      <c r="C99" s="27"/>
      <c r="D99" s="16">
        <f>SUM(D97)</f>
        <v>650</v>
      </c>
      <c r="E99" s="16">
        <f>SUM(E97)</f>
        <v>650</v>
      </c>
      <c r="F99" s="16">
        <f>E99-D99</f>
        <v>0</v>
      </c>
      <c r="G99" s="16">
        <f>IF(D99=0,0,E99/D99)*100</f>
        <v>100</v>
      </c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8"/>
      <c r="C103" s="13" t="s">
        <v>10</v>
      </c>
      <c r="D103" s="16">
        <f>SUM(D32,D83,D99)</f>
        <v>98987</v>
      </c>
      <c r="E103" s="16">
        <f>SUM(E32,E83,E99)</f>
        <v>68123</v>
      </c>
      <c r="F103" s="16">
        <f>E103-D103</f>
        <v>-30864</v>
      </c>
      <c r="G103" s="16">
        <f>IF(D103=0,0,E103/D103)*100</f>
        <v>68.82014810025558</v>
      </c>
    </row>
  </sheetData>
  <sheetProtection selectLockedCells="1" selectUnlockedCells="1"/>
  <mergeCells count="34">
    <mergeCell ref="B93:C93"/>
    <mergeCell ref="B95:C95"/>
    <mergeCell ref="B97:C97"/>
    <mergeCell ref="B99:C99"/>
    <mergeCell ref="B79:C79"/>
    <mergeCell ref="B81:C81"/>
    <mergeCell ref="B83:C83"/>
    <mergeCell ref="B86:G86"/>
    <mergeCell ref="B87:G87"/>
    <mergeCell ref="B88:G88"/>
    <mergeCell ref="B55:G55"/>
    <mergeCell ref="B56:G56"/>
    <mergeCell ref="B68:C68"/>
    <mergeCell ref="B70:C70"/>
    <mergeCell ref="B72:G72"/>
    <mergeCell ref="B77:C77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2022-10-19T11:46:29Z</dcterms:modified>
  <cp:category/>
  <cp:version/>
  <cp:contentType/>
  <cp:contentStatus/>
</cp:coreProperties>
</file>