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<sst xmlns="http://schemas.openxmlformats.org/spreadsheetml/2006/main" count="75" uniqueCount="51">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</sst>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pane ySplit="6" topLeftCell="A7" activePane="bottomLeft" state="frozen"/>
      <selection pane="topLeft" activeCell="B2" sqref="B2:G2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4536</v>
      </c>
      <c r="E12" s="16">
        <v>0</v>
      </c>
      <c r="F12" s="16">
        <f aca="true" t="shared" si="0" ref="F12:F21">E12-D12</f>
        <v>-4536</v>
      </c>
      <c r="G12" s="16">
        <f aca="true" t="shared" si="1" ref="G12:G21">IF(D12=0,0,E12/D12)*100</f>
        <v>0</v>
      </c>
      <c r="H12" s="1">
        <v>4536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4536</v>
      </c>
      <c r="E13" s="16">
        <v>0</v>
      </c>
      <c r="F13" s="16">
        <f t="shared" si="0"/>
        <v>-4536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872</v>
      </c>
      <c r="E14" s="16">
        <v>0</v>
      </c>
      <c r="F14" s="16">
        <f t="shared" si="0"/>
        <v>-872</v>
      </c>
      <c r="G14" s="16">
        <f t="shared" si="1"/>
        <v>0</v>
      </c>
      <c r="H14" s="1">
        <v>872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872</v>
      </c>
      <c r="E15" s="16">
        <v>0</v>
      </c>
      <c r="F15" s="16">
        <f t="shared" si="0"/>
        <v>-872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1700</v>
      </c>
      <c r="E16" s="16">
        <v>437</v>
      </c>
      <c r="F16" s="16">
        <f t="shared" si="0"/>
        <v>-1263</v>
      </c>
      <c r="G16" s="16">
        <f t="shared" si="1"/>
        <v>25.705882352941178</v>
      </c>
      <c r="H16" s="1">
        <v>1700</v>
      </c>
      <c r="I16" s="1">
        <v>437</v>
      </c>
    </row>
    <row r="17" spans="1:9" ht="16.5" customHeight="1">
      <c r="A17" s="4"/>
      <c r="B17" s="21" t="s">
        <v>27</v>
      </c>
      <c r="C17" s="15" t="s">
        <v>28</v>
      </c>
      <c r="D17" s="16">
        <v>60</v>
      </c>
      <c r="E17" s="16">
        <v>80</v>
      </c>
      <c r="F17" s="16">
        <f t="shared" si="0"/>
        <v>20</v>
      </c>
      <c r="G17" s="16">
        <f t="shared" si="1"/>
        <v>133.33333333333331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100</v>
      </c>
      <c r="E18" s="16">
        <v>77</v>
      </c>
      <c r="F18" s="16">
        <f t="shared" si="0"/>
        <v>-23</v>
      </c>
      <c r="G18" s="16">
        <f t="shared" si="1"/>
        <v>77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340</v>
      </c>
      <c r="E19" s="16">
        <v>280</v>
      </c>
      <c r="F19" s="16">
        <f t="shared" si="0"/>
        <v>-60</v>
      </c>
      <c r="G19" s="16">
        <f t="shared" si="1"/>
        <v>82.35294117647058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1200</v>
      </c>
      <c r="E20" s="16">
        <v>0</v>
      </c>
      <c r="F20" s="16">
        <f t="shared" si="0"/>
        <v>-1200</v>
      </c>
      <c r="G20" s="16">
        <f t="shared" si="1"/>
        <v>0</v>
      </c>
      <c r="H20" s="1">
        <v>0</v>
      </c>
      <c r="I20" s="1">
        <v>0</v>
      </c>
    </row>
    <row r="21" spans="1:7" ht="15.75" customHeight="1">
      <c r="A21" s="4"/>
      <c r="B21" s="27" t="s">
        <v>35</v>
      </c>
      <c r="C21" s="27"/>
      <c r="D21" s="16">
        <f>SUM(H12:H20)</f>
        <v>7108</v>
      </c>
      <c r="E21" s="16">
        <f>SUM(I12:I20)</f>
        <v>437</v>
      </c>
      <c r="F21" s="16">
        <f t="shared" si="0"/>
        <v>-6671</v>
      </c>
      <c r="G21" s="16">
        <f t="shared" si="1"/>
        <v>6.148002250984806</v>
      </c>
    </row>
    <row r="22" spans="1:7" ht="15.75" customHeight="1">
      <c r="A22" s="4"/>
      <c r="B22" s="12"/>
      <c r="C22" s="13"/>
      <c r="D22" s="14"/>
      <c r="E22" s="14"/>
      <c r="F22" s="14"/>
      <c r="G22" s="14"/>
    </row>
    <row r="23" spans="1:7" ht="15.75" customHeight="1">
      <c r="A23" s="4"/>
      <c r="B23" s="27" t="s">
        <v>36</v>
      </c>
      <c r="C23" s="27"/>
      <c r="D23" s="16">
        <f>SUM(D21)</f>
        <v>7108</v>
      </c>
      <c r="E23" s="16">
        <f>SUM(E21)</f>
        <v>437</v>
      </c>
      <c r="F23" s="16">
        <f>E23-D23</f>
        <v>-6671</v>
      </c>
      <c r="G23" s="16">
        <f>IF(D23=0,0,E23/D23)*100</f>
        <v>6.148002250984806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37</v>
      </c>
      <c r="C25" s="27"/>
      <c r="D25" s="16">
        <f>SUM(D23)</f>
        <v>7108</v>
      </c>
      <c r="E25" s="16">
        <f>SUM(E23)</f>
        <v>437</v>
      </c>
      <c r="F25" s="16">
        <f>E25-D25</f>
        <v>-6671</v>
      </c>
      <c r="G25" s="16">
        <f>IF(D25=0,0,E25/D25)*100</f>
        <v>6.148002250984806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38</v>
      </c>
      <c r="C27" s="27"/>
      <c r="D27" s="16">
        <f>SUM(D25)</f>
        <v>7108</v>
      </c>
      <c r="E27" s="16">
        <f>SUM(E25)</f>
        <v>437</v>
      </c>
      <c r="F27" s="16">
        <f>E27-D27</f>
        <v>-6671</v>
      </c>
      <c r="G27" s="16">
        <f>IF(D27=0,0,E27/D27)*100</f>
        <v>6.148002250984806</v>
      </c>
    </row>
    <row r="28" spans="1:7" ht="16.5" customHeight="1">
      <c r="A28" s="4"/>
      <c r="B28" s="12"/>
      <c r="C28" s="13"/>
      <c r="D28" s="14"/>
      <c r="E28" s="14"/>
      <c r="F28" s="14"/>
      <c r="G28" s="14"/>
    </row>
    <row r="29" spans="1:7" ht="16.5" customHeight="1">
      <c r="A29" s="4"/>
      <c r="B29" s="12"/>
      <c r="C29" s="13"/>
      <c r="D29" s="14"/>
      <c r="E29" s="14"/>
      <c r="F29" s="14"/>
      <c r="G29" s="14"/>
    </row>
    <row r="30" spans="1:7" ht="16.5" customHeight="1">
      <c r="A30" s="4"/>
      <c r="B30" s="24" t="s">
        <v>39</v>
      </c>
      <c r="C30" s="24"/>
      <c r="D30" s="24"/>
      <c r="E30" s="24"/>
      <c r="F30" s="24"/>
      <c r="G30" s="24"/>
    </row>
    <row r="31" spans="1:7" ht="16.5" customHeight="1">
      <c r="A31" s="4"/>
      <c r="B31" s="25" t="s">
        <v>40</v>
      </c>
      <c r="C31" s="25"/>
      <c r="D31" s="25"/>
      <c r="E31" s="25"/>
      <c r="F31" s="25"/>
      <c r="G31" s="25"/>
    </row>
    <row r="32" spans="1:7" ht="16.5" customHeight="1">
      <c r="A32" s="4"/>
      <c r="B32" s="26" t="s">
        <v>41</v>
      </c>
      <c r="C32" s="26"/>
      <c r="D32" s="26"/>
      <c r="E32" s="26"/>
      <c r="F32" s="26"/>
      <c r="G32" s="26"/>
    </row>
    <row r="33" spans="1:7" ht="16.5" customHeight="1">
      <c r="A33" s="4"/>
      <c r="B33" s="20" t="s">
        <v>16</v>
      </c>
      <c r="C33" s="19"/>
      <c r="D33" s="19"/>
      <c r="E33" s="19"/>
      <c r="F33" s="19"/>
      <c r="G33" s="19"/>
    </row>
    <row r="34" spans="1:9" ht="16.5" customHeight="1">
      <c r="A34" s="4"/>
      <c r="B34" s="21" t="s">
        <v>25</v>
      </c>
      <c r="C34" s="15" t="s">
        <v>26</v>
      </c>
      <c r="D34" s="16">
        <v>1560</v>
      </c>
      <c r="E34" s="16">
        <v>1111</v>
      </c>
      <c r="F34" s="16">
        <f>E34-D34</f>
        <v>-449</v>
      </c>
      <c r="G34" s="16">
        <f>IF(D34=0,0,E34/D34)*100</f>
        <v>71.21794871794872</v>
      </c>
      <c r="H34" s="1">
        <v>1560</v>
      </c>
      <c r="I34" s="1">
        <v>1111</v>
      </c>
    </row>
    <row r="35" spans="1:9" ht="16.5" customHeight="1">
      <c r="A35" s="4"/>
      <c r="B35" s="21" t="s">
        <v>29</v>
      </c>
      <c r="C35" s="15" t="s">
        <v>30</v>
      </c>
      <c r="D35" s="16">
        <v>1560</v>
      </c>
      <c r="E35" s="16">
        <v>1111</v>
      </c>
      <c r="F35" s="16">
        <f>E35-D35</f>
        <v>-449</v>
      </c>
      <c r="G35" s="16">
        <f>IF(D35=0,0,E35/D35)*100</f>
        <v>71.21794871794872</v>
      </c>
      <c r="H35" s="1">
        <v>0</v>
      </c>
      <c r="I35" s="1">
        <v>0</v>
      </c>
    </row>
    <row r="36" spans="1:7" ht="15.75" customHeight="1">
      <c r="A36" s="4"/>
      <c r="B36" s="27" t="s">
        <v>35</v>
      </c>
      <c r="C36" s="27"/>
      <c r="D36" s="16">
        <f>SUM(H34:H35)</f>
        <v>1560</v>
      </c>
      <c r="E36" s="16">
        <f>SUM(I34:I35)</f>
        <v>1111</v>
      </c>
      <c r="F36" s="16">
        <f>E36-D36</f>
        <v>-449</v>
      </c>
      <c r="G36" s="16">
        <f>IF(D36=0,0,E36/D36)*100</f>
        <v>71.21794871794872</v>
      </c>
    </row>
    <row r="37" spans="1:7" ht="15.75" customHeight="1">
      <c r="A37" s="4"/>
      <c r="B37" s="12"/>
      <c r="C37" s="13"/>
      <c r="D37" s="14"/>
      <c r="E37" s="14"/>
      <c r="F37" s="14"/>
      <c r="G37" s="14"/>
    </row>
    <row r="38" spans="1:7" ht="15.75" customHeight="1">
      <c r="A38" s="4"/>
      <c r="B38" s="27" t="s">
        <v>42</v>
      </c>
      <c r="C38" s="27"/>
      <c r="D38" s="16">
        <f>SUM(D36)</f>
        <v>1560</v>
      </c>
      <c r="E38" s="16">
        <f>SUM(E36)</f>
        <v>1111</v>
      </c>
      <c r="F38" s="16">
        <f>E38-D38</f>
        <v>-449</v>
      </c>
      <c r="G38" s="16">
        <f>IF(D38=0,0,E38/D38)*100</f>
        <v>71.21794871794872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43</v>
      </c>
      <c r="C40" s="27"/>
      <c r="D40" s="16">
        <f>SUM(D38)</f>
        <v>1560</v>
      </c>
      <c r="E40" s="16">
        <f>SUM(E38)</f>
        <v>1111</v>
      </c>
      <c r="F40" s="16">
        <f>E40-D40</f>
        <v>-449</v>
      </c>
      <c r="G40" s="16">
        <f>IF(D40=0,0,E40/D40)*100</f>
        <v>71.21794871794872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6.5" customHeight="1">
      <c r="A42" s="4"/>
      <c r="B42" s="25" t="s">
        <v>44</v>
      </c>
      <c r="C42" s="25"/>
      <c r="D42" s="25"/>
      <c r="E42" s="25"/>
      <c r="F42" s="25"/>
      <c r="G42" s="25"/>
    </row>
    <row r="43" spans="1:7" ht="16.5" customHeight="1">
      <c r="A43" s="4"/>
      <c r="B43" s="26" t="s">
        <v>45</v>
      </c>
      <c r="C43" s="26"/>
      <c r="D43" s="26"/>
      <c r="E43" s="26"/>
      <c r="F43" s="26"/>
      <c r="G43" s="26"/>
    </row>
    <row r="44" spans="1:7" ht="16.5" customHeight="1">
      <c r="A44" s="4"/>
      <c r="B44" s="20" t="s">
        <v>16</v>
      </c>
      <c r="C44" s="19"/>
      <c r="D44" s="19"/>
      <c r="E44" s="19"/>
      <c r="F44" s="19"/>
      <c r="G44" s="19"/>
    </row>
    <row r="45" spans="1:9" ht="16.5" customHeight="1">
      <c r="A45" s="4"/>
      <c r="B45" s="21" t="s">
        <v>25</v>
      </c>
      <c r="C45" s="15" t="s">
        <v>26</v>
      </c>
      <c r="D45" s="16">
        <v>1200</v>
      </c>
      <c r="E45" s="16">
        <v>80</v>
      </c>
      <c r="F45" s="16">
        <f>E45-D45</f>
        <v>-1120</v>
      </c>
      <c r="G45" s="16">
        <f>IF(D45=0,0,E45/D45)*100</f>
        <v>6.666666666666667</v>
      </c>
      <c r="H45" s="1">
        <v>1200</v>
      </c>
      <c r="I45" s="1">
        <v>80</v>
      </c>
    </row>
    <row r="46" spans="1:9" ht="16.5" customHeight="1">
      <c r="A46" s="4"/>
      <c r="B46" s="21" t="s">
        <v>27</v>
      </c>
      <c r="C46" s="15" t="s">
        <v>28</v>
      </c>
      <c r="D46" s="16">
        <v>0</v>
      </c>
      <c r="E46" s="16">
        <v>17</v>
      </c>
      <c r="F46" s="16">
        <f>E46-D46</f>
        <v>17</v>
      </c>
      <c r="G46" s="1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1" t="s">
        <v>29</v>
      </c>
      <c r="C47" s="15" t="s">
        <v>30</v>
      </c>
      <c r="D47" s="16">
        <v>0</v>
      </c>
      <c r="E47" s="16">
        <v>59</v>
      </c>
      <c r="F47" s="16">
        <f>E47-D47</f>
        <v>59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31</v>
      </c>
      <c r="C48" s="15" t="s">
        <v>32</v>
      </c>
      <c r="D48" s="16">
        <v>1200</v>
      </c>
      <c r="E48" s="16">
        <v>4</v>
      </c>
      <c r="F48" s="16">
        <f>E48-D48</f>
        <v>-1196</v>
      </c>
      <c r="G48" s="16">
        <f>IF(D48=0,0,E48/D48)*100</f>
        <v>0.33333333333333337</v>
      </c>
      <c r="H48" s="1">
        <v>0</v>
      </c>
      <c r="I48" s="1">
        <v>0</v>
      </c>
    </row>
    <row r="49" spans="1:7" ht="15.75" customHeight="1">
      <c r="A49" s="4"/>
      <c r="B49" s="27" t="s">
        <v>35</v>
      </c>
      <c r="C49" s="27"/>
      <c r="D49" s="16">
        <f>SUM(H45:H48)</f>
        <v>1200</v>
      </c>
      <c r="E49" s="16">
        <f>SUM(I45:I48)</f>
        <v>80</v>
      </c>
      <c r="F49" s="16">
        <f>E49-D49</f>
        <v>-1120</v>
      </c>
      <c r="G49" s="16">
        <f>IF(D49=0,0,E49/D49)*100</f>
        <v>6.666666666666667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46</v>
      </c>
      <c r="C51" s="27"/>
      <c r="D51" s="16">
        <f>SUM(D49)</f>
        <v>1200</v>
      </c>
      <c r="E51" s="16">
        <f>SUM(E49)</f>
        <v>80</v>
      </c>
      <c r="F51" s="16">
        <f>E51-D51</f>
        <v>-1120</v>
      </c>
      <c r="G51" s="16">
        <f>IF(D51=0,0,E51/D51)*100</f>
        <v>6.666666666666667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6.5" customHeight="1">
      <c r="A53" s="4"/>
      <c r="B53" s="26" t="s">
        <v>47</v>
      </c>
      <c r="C53" s="26"/>
      <c r="D53" s="26"/>
      <c r="E53" s="26"/>
      <c r="F53" s="26"/>
      <c r="G53" s="26"/>
    </row>
    <row r="54" spans="1:7" ht="16.5" customHeight="1">
      <c r="A54" s="4"/>
      <c r="B54" s="20" t="s">
        <v>16</v>
      </c>
      <c r="C54" s="19"/>
      <c r="D54" s="19"/>
      <c r="E54" s="19"/>
      <c r="F54" s="19"/>
      <c r="G54" s="19"/>
    </row>
    <row r="55" spans="1:9" ht="16.5" customHeight="1">
      <c r="A55" s="4"/>
      <c r="B55" s="21" t="s">
        <v>25</v>
      </c>
      <c r="C55" s="15" t="s">
        <v>26</v>
      </c>
      <c r="D55" s="16">
        <v>4200</v>
      </c>
      <c r="E55" s="16">
        <v>7623</v>
      </c>
      <c r="F55" s="16">
        <f>E55-D55</f>
        <v>3423</v>
      </c>
      <c r="G55" s="16">
        <f>IF(D55=0,0,E55/D55)*100</f>
        <v>181.5</v>
      </c>
      <c r="H55" s="1">
        <v>4200</v>
      </c>
      <c r="I55" s="1">
        <v>7623</v>
      </c>
    </row>
    <row r="56" spans="1:9" ht="16.5" customHeight="1">
      <c r="A56" s="4"/>
      <c r="B56" s="21" t="s">
        <v>27</v>
      </c>
      <c r="C56" s="15" t="s">
        <v>28</v>
      </c>
      <c r="D56" s="16">
        <v>0</v>
      </c>
      <c r="E56" s="16">
        <v>6198</v>
      </c>
      <c r="F56" s="16">
        <f>E56-D56</f>
        <v>6198</v>
      </c>
      <c r="G56" s="16">
        <f>IF(D56=0,0,E56/D56)*100</f>
        <v>0</v>
      </c>
      <c r="H56" s="1">
        <v>0</v>
      </c>
      <c r="I56" s="1">
        <v>0</v>
      </c>
    </row>
    <row r="57" spans="1:9" ht="16.5" customHeight="1">
      <c r="A57" s="4"/>
      <c r="B57" s="21" t="s">
        <v>31</v>
      </c>
      <c r="C57" s="15" t="s">
        <v>32</v>
      </c>
      <c r="D57" s="16">
        <v>4200</v>
      </c>
      <c r="E57" s="16">
        <v>1425</v>
      </c>
      <c r="F57" s="16">
        <f>E57-D57</f>
        <v>-2775</v>
      </c>
      <c r="G57" s="16">
        <f>IF(D57=0,0,E57/D57)*100</f>
        <v>33.92857142857143</v>
      </c>
      <c r="H57" s="1">
        <v>0</v>
      </c>
      <c r="I57" s="1">
        <v>0</v>
      </c>
    </row>
    <row r="58" spans="1:7" ht="15.75" customHeight="1">
      <c r="A58" s="4"/>
      <c r="B58" s="27" t="s">
        <v>35</v>
      </c>
      <c r="C58" s="27"/>
      <c r="D58" s="16">
        <f>SUM(H55:H57)</f>
        <v>4200</v>
      </c>
      <c r="E58" s="16">
        <f>SUM(I55:I57)</f>
        <v>7623</v>
      </c>
      <c r="F58" s="16">
        <f>E58-D58</f>
        <v>3423</v>
      </c>
      <c r="G58" s="16">
        <f>IF(D58=0,0,E58/D58)*100</f>
        <v>181.5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48</v>
      </c>
      <c r="C60" s="27"/>
      <c r="D60" s="16">
        <f>SUM(D58)</f>
        <v>4200</v>
      </c>
      <c r="E60" s="16">
        <f>SUM(E58)</f>
        <v>7623</v>
      </c>
      <c r="F60" s="16">
        <f>E60-D60</f>
        <v>3423</v>
      </c>
      <c r="G60" s="16">
        <f>IF(D60=0,0,E60/D60)*100</f>
        <v>181.5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49</v>
      </c>
      <c r="C62" s="27"/>
      <c r="D62" s="16">
        <f>SUM(D51,D60)</f>
        <v>5400</v>
      </c>
      <c r="E62" s="16">
        <f>SUM(E51,E60)</f>
        <v>7703</v>
      </c>
      <c r="F62" s="16">
        <f>E62-D62</f>
        <v>2303</v>
      </c>
      <c r="G62" s="16">
        <f>IF(D62=0,0,E62/D62)*100</f>
        <v>142.64814814814815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50</v>
      </c>
      <c r="C64" s="27"/>
      <c r="D64" s="16">
        <f>SUM(D40,D62)</f>
        <v>6960</v>
      </c>
      <c r="E64" s="16">
        <f>SUM(E40,E62)</f>
        <v>8814</v>
      </c>
      <c r="F64" s="16">
        <f>E64-D64</f>
        <v>1854</v>
      </c>
      <c r="G64" s="16">
        <f>IF(D64=0,0,E64/D64)*100</f>
        <v>126.63793103448275</v>
      </c>
    </row>
    <row r="65" spans="1:7" ht="16.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8"/>
      <c r="C68" s="13" t="s">
        <v>10</v>
      </c>
      <c r="D68" s="16">
        <f>SUM(D27,D64)</f>
        <v>14068</v>
      </c>
      <c r="E68" s="16">
        <f>SUM(E27,E64)</f>
        <v>9251</v>
      </c>
      <c r="F68" s="16">
        <f>E68-D68</f>
        <v>-4817</v>
      </c>
      <c r="G68" s="16">
        <f>IF(D68=0,0,E68/D68)*100</f>
        <v>65.75916974694341</v>
      </c>
    </row>
  </sheetData>
  <sheetProtection selectLockedCells="1" selectUnlockedCells="1"/>
  <mergeCells count="24">
    <mergeCell ref="B51:C51"/>
    <mergeCell ref="B53:G53"/>
    <mergeCell ref="B58:C58"/>
    <mergeCell ref="B60:C60"/>
    <mergeCell ref="B62:C62"/>
    <mergeCell ref="B64:C64"/>
    <mergeCell ref="B36:C36"/>
    <mergeCell ref="B38:C38"/>
    <mergeCell ref="B40:C40"/>
    <mergeCell ref="B42:G42"/>
    <mergeCell ref="B43:G43"/>
    <mergeCell ref="B49:C49"/>
    <mergeCell ref="B23:C23"/>
    <mergeCell ref="B25:C25"/>
    <mergeCell ref="B27:C27"/>
    <mergeCell ref="B30:G30"/>
    <mergeCell ref="B31:G31"/>
    <mergeCell ref="B32:G32"/>
    <mergeCell ref="B2:G2"/>
    <mergeCell ref="B3:G3"/>
    <mergeCell ref="B8:G8"/>
    <mergeCell ref="B9:G9"/>
    <mergeCell ref="B10:G10"/>
    <mergeCell ref="B21:C21"/>
  </mergeCells>
  <printOptions/>
  <pageMargins left="0.7" right="0.7" top="0.75" bottom="0.75" header="0.5118055555555555" footer="0.5118055555555555"/>
  <pageSetup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2022-10-19T12:25:58Z</dcterms:modified>
  <cp:category/>
  <cp:version/>
  <cp:contentType/>
  <cp:contentStatus/>
</cp:coreProperties>
</file>