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<sst xmlns="http://schemas.openxmlformats.org/spreadsheetml/2006/main" count="117" uniqueCount="75">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</sst>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18792</v>
      </c>
      <c r="E12" s="16">
        <v>17056</v>
      </c>
      <c r="F12" s="16">
        <f aca="true" t="shared" si="0" ref="F12:F26">E12-D12</f>
        <v>-1736</v>
      </c>
      <c r="G12" s="16">
        <f aca="true" t="shared" si="1" ref="G12:G26">IF(D12=0,0,E12/D12)*100</f>
        <v>90.76202639421031</v>
      </c>
      <c r="H12" s="1">
        <v>18792</v>
      </c>
      <c r="I12" s="1">
        <v>17056</v>
      </c>
    </row>
    <row r="13" spans="1:9" ht="16.5" customHeight="1">
      <c r="A13" s="4"/>
      <c r="B13" s="21" t="s">
        <v>19</v>
      </c>
      <c r="C13" s="15" t="s">
        <v>20</v>
      </c>
      <c r="D13" s="16">
        <v>18792</v>
      </c>
      <c r="E13" s="16">
        <v>17056</v>
      </c>
      <c r="F13" s="16">
        <f t="shared" si="0"/>
        <v>-1736</v>
      </c>
      <c r="G13" s="16">
        <f t="shared" si="1"/>
        <v>90.76202639421031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388</v>
      </c>
      <c r="F14" s="16">
        <f t="shared" si="0"/>
        <v>388</v>
      </c>
      <c r="G14" s="16">
        <f t="shared" si="1"/>
        <v>0</v>
      </c>
      <c r="H14" s="1">
        <v>0</v>
      </c>
      <c r="I14" s="1">
        <v>388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388</v>
      </c>
      <c r="F15" s="16">
        <f t="shared" si="0"/>
        <v>388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3612</v>
      </c>
      <c r="E17" s="16">
        <v>3353</v>
      </c>
      <c r="F17" s="16">
        <f t="shared" si="0"/>
        <v>-259</v>
      </c>
      <c r="G17" s="16">
        <f t="shared" si="1"/>
        <v>92.82945736434108</v>
      </c>
      <c r="H17" s="1">
        <v>3612</v>
      </c>
      <c r="I17" s="1">
        <v>3353</v>
      </c>
    </row>
    <row r="18" spans="1:9" ht="16.5" customHeight="1">
      <c r="A18" s="4"/>
      <c r="B18" s="21" t="s">
        <v>29</v>
      </c>
      <c r="C18" s="15" t="s">
        <v>30</v>
      </c>
      <c r="D18" s="16">
        <v>3612</v>
      </c>
      <c r="E18" s="16">
        <v>2516</v>
      </c>
      <c r="F18" s="16">
        <f t="shared" si="0"/>
        <v>-1096</v>
      </c>
      <c r="G18" s="16">
        <f t="shared" si="1"/>
        <v>69.65669988925804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837</v>
      </c>
      <c r="F19" s="16">
        <f t="shared" si="0"/>
        <v>837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17680</v>
      </c>
      <c r="E20" s="16">
        <v>1994</v>
      </c>
      <c r="F20" s="16">
        <f t="shared" si="0"/>
        <v>-15686</v>
      </c>
      <c r="G20" s="16">
        <f t="shared" si="1"/>
        <v>11.278280542986426</v>
      </c>
      <c r="H20" s="1">
        <v>17680</v>
      </c>
      <c r="I20" s="1">
        <v>1994</v>
      </c>
    </row>
    <row r="21" spans="1:9" ht="16.5" customHeight="1">
      <c r="A21" s="4"/>
      <c r="B21" s="21" t="s">
        <v>35</v>
      </c>
      <c r="C21" s="15" t="s">
        <v>36</v>
      </c>
      <c r="D21" s="16">
        <v>220</v>
      </c>
      <c r="E21" s="16">
        <v>268</v>
      </c>
      <c r="F21" s="16">
        <f t="shared" si="0"/>
        <v>48</v>
      </c>
      <c r="G21" s="16">
        <f t="shared" si="1"/>
        <v>121.81818181818183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2200</v>
      </c>
      <c r="E22" s="16">
        <v>981</v>
      </c>
      <c r="F22" s="16">
        <f t="shared" si="0"/>
        <v>-1219</v>
      </c>
      <c r="G22" s="16">
        <f t="shared" si="1"/>
        <v>44.59090909090909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463</v>
      </c>
      <c r="F23" s="16">
        <f t="shared" si="0"/>
        <v>-837</v>
      </c>
      <c r="G23" s="16">
        <f t="shared" si="1"/>
        <v>35.61538461538461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13700</v>
      </c>
      <c r="E24" s="16">
        <v>0</v>
      </c>
      <c r="F24" s="16">
        <f t="shared" si="0"/>
        <v>-13700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260</v>
      </c>
      <c r="E25" s="16">
        <v>282</v>
      </c>
      <c r="F25" s="16">
        <f t="shared" si="0"/>
        <v>22</v>
      </c>
      <c r="G25" s="16">
        <f t="shared" si="1"/>
        <v>108.46153846153845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40084</v>
      </c>
      <c r="E26" s="16">
        <f>SUM(I12:I25)</f>
        <v>22791</v>
      </c>
      <c r="F26" s="16">
        <f t="shared" si="0"/>
        <v>-17293</v>
      </c>
      <c r="G26" s="16">
        <f t="shared" si="1"/>
        <v>56.85809799421215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40084</v>
      </c>
      <c r="E28" s="16">
        <f>SUM(E26)</f>
        <v>22791</v>
      </c>
      <c r="F28" s="16">
        <f>E28-D28</f>
        <v>-17293</v>
      </c>
      <c r="G28" s="16">
        <f>IF(D28=0,0,E28/D28)*100</f>
        <v>56.85809799421215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40084</v>
      </c>
      <c r="E30" s="16">
        <f>SUM(E28)</f>
        <v>22791</v>
      </c>
      <c r="F30" s="16">
        <f>E30-D30</f>
        <v>-17293</v>
      </c>
      <c r="G30" s="16">
        <f>IF(D30=0,0,E30/D30)*100</f>
        <v>56.85809799421215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40084</v>
      </c>
      <c r="E32" s="16">
        <f>SUM(E30)</f>
        <v>22791</v>
      </c>
      <c r="F32" s="16">
        <f>E32-D32</f>
        <v>-17293</v>
      </c>
      <c r="G32" s="16">
        <f>IF(D32=0,0,E32/D32)*100</f>
        <v>56.85809799421215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4780</v>
      </c>
      <c r="F39" s="16">
        <f>E39-D39</f>
        <v>4780</v>
      </c>
      <c r="G39" s="16">
        <f>IF(D39=0,0,E39/D39)*100</f>
        <v>0</v>
      </c>
      <c r="H39" s="1">
        <v>0</v>
      </c>
      <c r="I39" s="1">
        <v>4780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4780</v>
      </c>
      <c r="F40" s="16">
        <f>E40-D40</f>
        <v>4780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4780</v>
      </c>
      <c r="F41" s="16">
        <f>E41-D41</f>
        <v>4780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4780</v>
      </c>
      <c r="F43" s="16">
        <f>E43-D43</f>
        <v>4780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4780</v>
      </c>
      <c r="F45" s="16">
        <f>E45-D45</f>
        <v>4780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4780</v>
      </c>
      <c r="F47" s="16">
        <f>E47-D47</f>
        <v>4780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7345</v>
      </c>
      <c r="E54" s="16">
        <v>6114</v>
      </c>
      <c r="F54" s="16">
        <f>E54-D54</f>
        <v>-1231</v>
      </c>
      <c r="G54" s="16">
        <f>IF(D54=0,0,E54/D54)*100</f>
        <v>83.24029952348536</v>
      </c>
      <c r="H54" s="1">
        <v>7345</v>
      </c>
      <c r="I54" s="1">
        <v>6114</v>
      </c>
    </row>
    <row r="55" spans="1:9" ht="16.5" customHeight="1">
      <c r="A55" s="4"/>
      <c r="B55" s="21" t="s">
        <v>37</v>
      </c>
      <c r="C55" s="15" t="s">
        <v>38</v>
      </c>
      <c r="D55" s="16">
        <v>7345</v>
      </c>
      <c r="E55" s="16">
        <v>6114</v>
      </c>
      <c r="F55" s="16">
        <f>E55-D55</f>
        <v>-1231</v>
      </c>
      <c r="G55" s="16">
        <f>IF(D55=0,0,E55/D55)*100</f>
        <v>83.24029952348536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7345</v>
      </c>
      <c r="E56" s="16">
        <f>SUM(I54:I55)</f>
        <v>6114</v>
      </c>
      <c r="F56" s="16">
        <f>E56-D56</f>
        <v>-1231</v>
      </c>
      <c r="G56" s="16">
        <f>IF(D56=0,0,E56/D56)*100</f>
        <v>83.24029952348536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7345</v>
      </c>
      <c r="E58" s="16">
        <f>SUM(E56)</f>
        <v>6114</v>
      </c>
      <c r="F58" s="16">
        <f>E58-D58</f>
        <v>-1231</v>
      </c>
      <c r="G58" s="16">
        <f>IF(D58=0,0,E58/D58)*100</f>
        <v>83.24029952348536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10800</v>
      </c>
      <c r="E62" s="16">
        <v>0</v>
      </c>
      <c r="F62" s="16">
        <f>E62-D62</f>
        <v>-10800</v>
      </c>
      <c r="G62" s="16">
        <f>IF(D62=0,0,E62/D62)*100</f>
        <v>0</v>
      </c>
      <c r="H62" s="1">
        <v>10800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10800</v>
      </c>
      <c r="E63" s="16">
        <v>0</v>
      </c>
      <c r="F63" s="16">
        <f>E63-D63</f>
        <v>-10800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10800</v>
      </c>
      <c r="E64" s="16">
        <f>SUM(I62:I63)</f>
        <v>0</v>
      </c>
      <c r="F64" s="16">
        <f>E64-D64</f>
        <v>-10800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10800</v>
      </c>
      <c r="E66" s="16">
        <f>SUM(E64)</f>
        <v>0</v>
      </c>
      <c r="F66" s="16">
        <f>E66-D66</f>
        <v>-10800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18145</v>
      </c>
      <c r="E68" s="16">
        <f>SUM(E58,E66)</f>
        <v>6114</v>
      </c>
      <c r="F68" s="16">
        <f>E68-D68</f>
        <v>-12031</v>
      </c>
      <c r="G68" s="16">
        <f>IF(D68=0,0,E68/D68)*100</f>
        <v>33.69523284651419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2400</v>
      </c>
      <c r="E73" s="16">
        <v>1822</v>
      </c>
      <c r="F73" s="16">
        <f>E73-D73</f>
        <v>-578</v>
      </c>
      <c r="G73" s="16">
        <f>IF(D73=0,0,E73/D73)*100</f>
        <v>75.91666666666667</v>
      </c>
      <c r="H73" s="1">
        <v>2400</v>
      </c>
      <c r="I73" s="1">
        <v>1822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128</v>
      </c>
      <c r="F74" s="16">
        <f>E74-D74</f>
        <v>128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2400</v>
      </c>
      <c r="E75" s="16">
        <v>1694</v>
      </c>
      <c r="F75" s="16">
        <f>E75-D75</f>
        <v>-706</v>
      </c>
      <c r="G75" s="16">
        <f>IF(D75=0,0,E75/D75)*100</f>
        <v>70.58333333333333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2400</v>
      </c>
      <c r="E76" s="16">
        <f>SUM(I73:I75)</f>
        <v>1822</v>
      </c>
      <c r="F76" s="16">
        <f>E76-D76</f>
        <v>-578</v>
      </c>
      <c r="G76" s="16">
        <f>IF(D76=0,0,E76/D76)*100</f>
        <v>75.91666666666667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2400</v>
      </c>
      <c r="E78" s="16">
        <f>SUM(E76)</f>
        <v>1822</v>
      </c>
      <c r="F78" s="16">
        <f>E78-D78</f>
        <v>-578</v>
      </c>
      <c r="G78" s="16">
        <f>IF(D78=0,0,E78/D78)*100</f>
        <v>75.91666666666667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6" t="s">
        <v>65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33</v>
      </c>
      <c r="C82" s="15" t="s">
        <v>34</v>
      </c>
      <c r="D82" s="16">
        <v>24000</v>
      </c>
      <c r="E82" s="16">
        <v>17338</v>
      </c>
      <c r="F82" s="16">
        <f>E82-D82</f>
        <v>-6662</v>
      </c>
      <c r="G82" s="16">
        <f>IF(D82=0,0,E82/D82)*100</f>
        <v>72.24166666666667</v>
      </c>
      <c r="H82" s="1">
        <v>24000</v>
      </c>
      <c r="I82" s="1">
        <v>17338</v>
      </c>
    </row>
    <row r="83" spans="1:9" ht="16.5" customHeight="1">
      <c r="A83" s="4"/>
      <c r="B83" s="21" t="s">
        <v>35</v>
      </c>
      <c r="C83" s="15" t="s">
        <v>36</v>
      </c>
      <c r="D83" s="16">
        <v>0</v>
      </c>
      <c r="E83" s="16">
        <v>6198</v>
      </c>
      <c r="F83" s="16">
        <f>E83-D83</f>
        <v>6198</v>
      </c>
      <c r="G83" s="16">
        <f>IF(D83=0,0,E83/D83)*100</f>
        <v>0</v>
      </c>
      <c r="H83" s="1">
        <v>0</v>
      </c>
      <c r="I83" s="1">
        <v>0</v>
      </c>
    </row>
    <row r="84" spans="1:9" ht="16.5" customHeight="1">
      <c r="A84" s="4"/>
      <c r="B84" s="21" t="s">
        <v>39</v>
      </c>
      <c r="C84" s="15" t="s">
        <v>40</v>
      </c>
      <c r="D84" s="16">
        <v>24000</v>
      </c>
      <c r="E84" s="16">
        <v>11140</v>
      </c>
      <c r="F84" s="16">
        <f>E84-D84</f>
        <v>-12860</v>
      </c>
      <c r="G84" s="16">
        <f>IF(D84=0,0,E84/D84)*100</f>
        <v>46.416666666666664</v>
      </c>
      <c r="H84" s="1">
        <v>0</v>
      </c>
      <c r="I84" s="1">
        <v>0</v>
      </c>
    </row>
    <row r="85" spans="1:7" ht="15.75" customHeight="1">
      <c r="A85" s="4"/>
      <c r="B85" s="27" t="s">
        <v>45</v>
      </c>
      <c r="C85" s="27"/>
      <c r="D85" s="16">
        <f>SUM(H82:H84)</f>
        <v>24000</v>
      </c>
      <c r="E85" s="16">
        <f>SUM(I82:I84)</f>
        <v>17338</v>
      </c>
      <c r="F85" s="16">
        <f>E85-D85</f>
        <v>-6662</v>
      </c>
      <c r="G85" s="16">
        <f>IF(D85=0,0,E85/D85)*100</f>
        <v>72.24166666666667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66</v>
      </c>
      <c r="C87" s="27"/>
      <c r="D87" s="16">
        <f>SUM(D85)</f>
        <v>24000</v>
      </c>
      <c r="E87" s="16">
        <f>SUM(E85)</f>
        <v>17338</v>
      </c>
      <c r="F87" s="16">
        <f>E87-D87</f>
        <v>-6662</v>
      </c>
      <c r="G87" s="16">
        <f>IF(D87=0,0,E87/D87)*100</f>
        <v>72.24166666666667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67</v>
      </c>
      <c r="C89" s="27"/>
      <c r="D89" s="16">
        <f>SUM(D78,D87)</f>
        <v>26400</v>
      </c>
      <c r="E89" s="16">
        <f>SUM(E78,E87)</f>
        <v>19160</v>
      </c>
      <c r="F89" s="16">
        <f>E89-D89</f>
        <v>-7240</v>
      </c>
      <c r="G89" s="16">
        <f>IF(D89=0,0,E89/D89)*100</f>
        <v>72.57575757575758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68</v>
      </c>
      <c r="C91" s="27"/>
      <c r="D91" s="16">
        <f>SUM(D68,D89)</f>
        <v>44545</v>
      </c>
      <c r="E91" s="16">
        <f>SUM(E68,E89)</f>
        <v>25274</v>
      </c>
      <c r="F91" s="16">
        <f>E91-D91</f>
        <v>-19271</v>
      </c>
      <c r="G91" s="16">
        <f>IF(D91=0,0,E91/D91)*100</f>
        <v>56.738129980918174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24" t="s">
        <v>69</v>
      </c>
      <c r="C94" s="24"/>
      <c r="D94" s="24"/>
      <c r="E94" s="24"/>
      <c r="F94" s="24"/>
      <c r="G94" s="24"/>
    </row>
    <row r="95" spans="1:7" ht="16.5" customHeight="1">
      <c r="A95" s="4"/>
      <c r="B95" s="25" t="s">
        <v>70</v>
      </c>
      <c r="C95" s="25"/>
      <c r="D95" s="25"/>
      <c r="E95" s="25"/>
      <c r="F95" s="25"/>
      <c r="G95" s="25"/>
    </row>
    <row r="96" spans="1:7" ht="16.5" customHeight="1">
      <c r="A96" s="4"/>
      <c r="B96" s="26" t="s">
        <v>71</v>
      </c>
      <c r="C96" s="26"/>
      <c r="D96" s="26"/>
      <c r="E96" s="26"/>
      <c r="F96" s="26"/>
      <c r="G96" s="26"/>
    </row>
    <row r="97" spans="1:7" ht="16.5" customHeight="1">
      <c r="A97" s="4"/>
      <c r="B97" s="20" t="s">
        <v>16</v>
      </c>
      <c r="C97" s="19"/>
      <c r="D97" s="19"/>
      <c r="E97" s="19"/>
      <c r="F97" s="19"/>
      <c r="G97" s="19"/>
    </row>
    <row r="98" spans="1:9" ht="16.5" customHeight="1">
      <c r="A98" s="4"/>
      <c r="B98" s="21" t="s">
        <v>33</v>
      </c>
      <c r="C98" s="15" t="s">
        <v>34</v>
      </c>
      <c r="D98" s="16">
        <v>950</v>
      </c>
      <c r="E98" s="16">
        <v>411</v>
      </c>
      <c r="F98" s="16">
        <f>E98-D98</f>
        <v>-539</v>
      </c>
      <c r="G98" s="16">
        <f>IF(D98=0,0,E98/D98)*100</f>
        <v>43.26315789473684</v>
      </c>
      <c r="H98" s="1">
        <v>950</v>
      </c>
      <c r="I98" s="1">
        <v>411</v>
      </c>
    </row>
    <row r="99" spans="1:9" ht="16.5" customHeight="1">
      <c r="A99" s="4"/>
      <c r="B99" s="21" t="s">
        <v>35</v>
      </c>
      <c r="C99" s="15" t="s">
        <v>36</v>
      </c>
      <c r="D99" s="16">
        <v>311</v>
      </c>
      <c r="E99" s="16">
        <v>311</v>
      </c>
      <c r="F99" s="16">
        <f>E99-D99</f>
        <v>0</v>
      </c>
      <c r="G99" s="16">
        <f>IF(D99=0,0,E99/D99)*100</f>
        <v>100</v>
      </c>
      <c r="H99" s="1">
        <v>0</v>
      </c>
      <c r="I99" s="1">
        <v>0</v>
      </c>
    </row>
    <row r="100" spans="1:9" ht="16.5" customHeight="1">
      <c r="A100" s="4"/>
      <c r="B100" s="21" t="s">
        <v>39</v>
      </c>
      <c r="C100" s="15" t="s">
        <v>40</v>
      </c>
      <c r="D100" s="16">
        <v>639</v>
      </c>
      <c r="E100" s="16">
        <v>100</v>
      </c>
      <c r="F100" s="16">
        <f>E100-D100</f>
        <v>-539</v>
      </c>
      <c r="G100" s="16">
        <f>IF(D100=0,0,E100/D100)*100</f>
        <v>15.64945226917058</v>
      </c>
      <c r="H100" s="1">
        <v>0</v>
      </c>
      <c r="I100" s="1">
        <v>0</v>
      </c>
    </row>
    <row r="101" spans="1:7" ht="15.75" customHeight="1">
      <c r="A101" s="4"/>
      <c r="B101" s="27" t="s">
        <v>45</v>
      </c>
      <c r="C101" s="27"/>
      <c r="D101" s="16">
        <f>SUM(H98:H100)</f>
        <v>950</v>
      </c>
      <c r="E101" s="16">
        <f>SUM(I98:I100)</f>
        <v>411</v>
      </c>
      <c r="F101" s="16">
        <f>E101-D101</f>
        <v>-539</v>
      </c>
      <c r="G101" s="16">
        <f>IF(D101=0,0,E101/D101)*100</f>
        <v>43.26315789473684</v>
      </c>
    </row>
    <row r="102" spans="1:7" ht="15.75" customHeight="1">
      <c r="A102" s="4"/>
      <c r="B102" s="12"/>
      <c r="C102" s="13"/>
      <c r="D102" s="14"/>
      <c r="E102" s="14"/>
      <c r="F102" s="14"/>
      <c r="G102" s="14"/>
    </row>
    <row r="103" spans="1:7" ht="15.75" customHeight="1">
      <c r="A103" s="4"/>
      <c r="B103" s="27" t="s">
        <v>72</v>
      </c>
      <c r="C103" s="27"/>
      <c r="D103" s="16">
        <f>SUM(D101)</f>
        <v>950</v>
      </c>
      <c r="E103" s="16">
        <f>SUM(E101)</f>
        <v>411</v>
      </c>
      <c r="F103" s="16">
        <f>E103-D103</f>
        <v>-539</v>
      </c>
      <c r="G103" s="16">
        <f>IF(D103=0,0,E103/D103)*100</f>
        <v>43.26315789473684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73</v>
      </c>
      <c r="C105" s="27"/>
      <c r="D105" s="16">
        <f>SUM(D103)</f>
        <v>950</v>
      </c>
      <c r="E105" s="16">
        <f>SUM(E103)</f>
        <v>411</v>
      </c>
      <c r="F105" s="16">
        <f>E105-D105</f>
        <v>-539</v>
      </c>
      <c r="G105" s="16">
        <f>IF(D105=0,0,E105/D105)*100</f>
        <v>43.26315789473684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74</v>
      </c>
      <c r="C107" s="27"/>
      <c r="D107" s="16">
        <f>SUM(D105)</f>
        <v>950</v>
      </c>
      <c r="E107" s="16">
        <f>SUM(E105)</f>
        <v>411</v>
      </c>
      <c r="F107" s="16">
        <f>E107-D107</f>
        <v>-539</v>
      </c>
      <c r="G107" s="16">
        <f>IF(D107=0,0,E107/D107)*100</f>
        <v>43.26315789473684</v>
      </c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8"/>
      <c r="C111" s="13" t="s">
        <v>10</v>
      </c>
      <c r="D111" s="16">
        <f>SUM(D32,D47,D91,D107)</f>
        <v>85579</v>
      </c>
      <c r="E111" s="16">
        <f>SUM(E32,E47,E91,E107)</f>
        <v>53256</v>
      </c>
      <c r="F111" s="16">
        <f>E111-D111</f>
        <v>-32323</v>
      </c>
      <c r="G111" s="16">
        <f>IF(D111=0,0,E111/D111)*100</f>
        <v>62.230220030614994</v>
      </c>
    </row>
  </sheetData>
  <sheetProtection selectLockedCells="1" selectUnlockedCells="1"/>
  <mergeCells count="41">
    <mergeCell ref="B96:G96"/>
    <mergeCell ref="B101:C101"/>
    <mergeCell ref="B103:C103"/>
    <mergeCell ref="B105:C105"/>
    <mergeCell ref="B107:C107"/>
    <mergeCell ref="B85:C85"/>
    <mergeCell ref="B87:C87"/>
    <mergeCell ref="B89:C89"/>
    <mergeCell ref="B91:C91"/>
    <mergeCell ref="B94:G94"/>
    <mergeCell ref="B95:G95"/>
    <mergeCell ref="B68:C68"/>
    <mergeCell ref="B70:G70"/>
    <mergeCell ref="B71:G71"/>
    <mergeCell ref="B76:C76"/>
    <mergeCell ref="B78:C78"/>
    <mergeCell ref="B80:G80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2022-10-19T11:56:30Z</dcterms:modified>
  <cp:category/>
  <cp:version/>
  <cp:contentType/>
  <cp:contentStatus/>
</cp:coreProperties>
</file>