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<sst xmlns="http://schemas.openxmlformats.org/spreadsheetml/2006/main" count="119" uniqueCount="71">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</sst>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10" sqref="B10:G10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33331</v>
      </c>
      <c r="E12" s="16">
        <v>38811</v>
      </c>
      <c r="F12" s="16">
        <f aca="true" t="shared" si="0" ref="F12:F26">E12-D12</f>
        <v>5480</v>
      </c>
      <c r="G12" s="16">
        <f aca="true" t="shared" si="1" ref="G12:G26">IF(D12=0,0,E12/D12)*100</f>
        <v>116.44115088056164</v>
      </c>
      <c r="H12" s="1">
        <v>33331</v>
      </c>
      <c r="I12" s="1">
        <v>38811</v>
      </c>
    </row>
    <row r="13" spans="1:9" ht="16.5" customHeight="1">
      <c r="A13" s="4"/>
      <c r="B13" s="21" t="s">
        <v>19</v>
      </c>
      <c r="C13" s="15" t="s">
        <v>20</v>
      </c>
      <c r="D13" s="16">
        <v>33331</v>
      </c>
      <c r="E13" s="16">
        <v>38811</v>
      </c>
      <c r="F13" s="16">
        <f t="shared" si="0"/>
        <v>5480</v>
      </c>
      <c r="G13" s="16">
        <f t="shared" si="1"/>
        <v>116.44115088056164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1271</v>
      </c>
      <c r="F14" s="16">
        <f t="shared" si="0"/>
        <v>1271</v>
      </c>
      <c r="G14" s="16">
        <f t="shared" si="1"/>
        <v>0</v>
      </c>
      <c r="H14" s="1">
        <v>0</v>
      </c>
      <c r="I14" s="1">
        <v>1271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1271</v>
      </c>
      <c r="F15" s="16">
        <f t="shared" si="0"/>
        <v>1271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6406</v>
      </c>
      <c r="E16" s="16">
        <v>7766</v>
      </c>
      <c r="F16" s="16">
        <f t="shared" si="0"/>
        <v>1360</v>
      </c>
      <c r="G16" s="16">
        <f t="shared" si="1"/>
        <v>121.23009678426475</v>
      </c>
      <c r="H16" s="1">
        <v>6406</v>
      </c>
      <c r="I16" s="1">
        <v>7766</v>
      </c>
    </row>
    <row r="17" spans="1:9" ht="16.5" customHeight="1">
      <c r="A17" s="4"/>
      <c r="B17" s="21" t="s">
        <v>27</v>
      </c>
      <c r="C17" s="15" t="s">
        <v>28</v>
      </c>
      <c r="D17" s="16">
        <v>6406</v>
      </c>
      <c r="E17" s="16">
        <v>5441</v>
      </c>
      <c r="F17" s="16">
        <f t="shared" si="0"/>
        <v>-965</v>
      </c>
      <c r="G17" s="16">
        <f t="shared" si="1"/>
        <v>84.93599750234155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1939</v>
      </c>
      <c r="F18" s="16">
        <f t="shared" si="0"/>
        <v>1939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386</v>
      </c>
      <c r="F19" s="16">
        <f t="shared" si="0"/>
        <v>386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9500</v>
      </c>
      <c r="E20" s="16">
        <v>9673</v>
      </c>
      <c r="F20" s="16">
        <f t="shared" si="0"/>
        <v>173</v>
      </c>
      <c r="G20" s="16">
        <f t="shared" si="1"/>
        <v>101.82105263157895</v>
      </c>
      <c r="H20" s="1">
        <v>9500</v>
      </c>
      <c r="I20" s="1">
        <v>9673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411</v>
      </c>
      <c r="F21" s="16">
        <f t="shared" si="0"/>
        <v>111</v>
      </c>
      <c r="G21" s="16">
        <f t="shared" si="1"/>
        <v>137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2515</v>
      </c>
      <c r="F22" s="16">
        <f t="shared" si="0"/>
        <v>515</v>
      </c>
      <c r="G22" s="16">
        <f t="shared" si="1"/>
        <v>125.75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1000</v>
      </c>
      <c r="E23" s="16">
        <v>1276</v>
      </c>
      <c r="F23" s="16">
        <f t="shared" si="0"/>
        <v>276</v>
      </c>
      <c r="G23" s="16">
        <f t="shared" si="1"/>
        <v>127.60000000000001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5800</v>
      </c>
      <c r="E24" s="16">
        <v>4900</v>
      </c>
      <c r="F24" s="16">
        <f t="shared" si="0"/>
        <v>-900</v>
      </c>
      <c r="G24" s="16">
        <f t="shared" si="1"/>
        <v>84.48275862068965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571</v>
      </c>
      <c r="F25" s="16">
        <f t="shared" si="0"/>
        <v>171</v>
      </c>
      <c r="G25" s="16">
        <f t="shared" si="1"/>
        <v>142.75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49237</v>
      </c>
      <c r="E26" s="16">
        <f>SUM(I12:I25)</f>
        <v>57521</v>
      </c>
      <c r="F26" s="16">
        <f t="shared" si="0"/>
        <v>8284</v>
      </c>
      <c r="G26" s="16">
        <f t="shared" si="1"/>
        <v>116.8247456181327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49237</v>
      </c>
      <c r="E28" s="16">
        <f>SUM(E26)</f>
        <v>57521</v>
      </c>
      <c r="F28" s="16">
        <f>E28-D28</f>
        <v>8284</v>
      </c>
      <c r="G28" s="16">
        <f>IF(D28=0,0,E28/D28)*100</f>
        <v>116.8247456181327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49237</v>
      </c>
      <c r="E30" s="16">
        <f>SUM(E28)</f>
        <v>57521</v>
      </c>
      <c r="F30" s="16">
        <f>E30-D30</f>
        <v>8284</v>
      </c>
      <c r="G30" s="16">
        <f>IF(D30=0,0,E30/D30)*100</f>
        <v>116.8247456181327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49237</v>
      </c>
      <c r="E32" s="16">
        <f>SUM(E30)</f>
        <v>57521</v>
      </c>
      <c r="F32" s="16">
        <f>E32-D32</f>
        <v>8284</v>
      </c>
      <c r="G32" s="16">
        <f>IF(D32=0,0,E32/D32)*100</f>
        <v>116.8247456181327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7800</v>
      </c>
      <c r="E39" s="16">
        <v>9108</v>
      </c>
      <c r="F39" s="16">
        <f>E39-D39</f>
        <v>1308</v>
      </c>
      <c r="G39" s="16">
        <f>IF(D39=0,0,E39/D39)*100</f>
        <v>116.76923076923076</v>
      </c>
      <c r="H39" s="1">
        <v>7800</v>
      </c>
      <c r="I39" s="1">
        <v>9108</v>
      </c>
    </row>
    <row r="40" spans="1:9" ht="16.5" customHeight="1">
      <c r="A40" s="4"/>
      <c r="B40" s="21" t="s">
        <v>37</v>
      </c>
      <c r="C40" s="15" t="s">
        <v>38</v>
      </c>
      <c r="D40" s="16">
        <v>7800</v>
      </c>
      <c r="E40" s="16">
        <v>9108</v>
      </c>
      <c r="F40" s="16">
        <f>E40-D40</f>
        <v>1308</v>
      </c>
      <c r="G40" s="16">
        <f>IF(D40=0,0,E40/D40)*100</f>
        <v>116.76923076923076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7800</v>
      </c>
      <c r="E41" s="16">
        <f>SUM(I39:I40)</f>
        <v>9108</v>
      </c>
      <c r="F41" s="16">
        <f>E41-D41</f>
        <v>1308</v>
      </c>
      <c r="G41" s="16">
        <f>IF(D41=0,0,E41/D41)*100</f>
        <v>116.76923076923076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7800</v>
      </c>
      <c r="E43" s="16">
        <f>SUM(E41)</f>
        <v>9108</v>
      </c>
      <c r="F43" s="16">
        <f>E43-D43</f>
        <v>1308</v>
      </c>
      <c r="G43" s="16">
        <f>IF(D43=0,0,E43/D43)*100</f>
        <v>116.76923076923076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5600</v>
      </c>
      <c r="E47" s="16">
        <v>0</v>
      </c>
      <c r="F47" s="16">
        <f>E47-D47</f>
        <v>-5600</v>
      </c>
      <c r="G47" s="16">
        <f>IF(D47=0,0,E47/D47)*100</f>
        <v>0</v>
      </c>
      <c r="H47" s="1">
        <v>5600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5600</v>
      </c>
      <c r="E48" s="16">
        <v>0</v>
      </c>
      <c r="F48" s="16">
        <f>E48-D48</f>
        <v>-5600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5600</v>
      </c>
      <c r="E49" s="16">
        <f>SUM(I47:I48)</f>
        <v>0</v>
      </c>
      <c r="F49" s="16">
        <f>E49-D49</f>
        <v>-5600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5600</v>
      </c>
      <c r="E51" s="16">
        <f>SUM(E49)</f>
        <v>0</v>
      </c>
      <c r="F51" s="16">
        <f>E51-D51</f>
        <v>-5600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13400</v>
      </c>
      <c r="E53" s="16">
        <f>SUM(E43,E51)</f>
        <v>9108</v>
      </c>
      <c r="F53" s="16">
        <f>E53-D53</f>
        <v>-4292</v>
      </c>
      <c r="G53" s="16">
        <f>IF(D53=0,0,E53/D53)*100</f>
        <v>67.97014925373134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1723</v>
      </c>
      <c r="F58" s="16">
        <f aca="true" t="shared" si="2" ref="F58:F68">E58-D58</f>
        <v>1723</v>
      </c>
      <c r="G58" s="16">
        <f aca="true" t="shared" si="3" ref="G58:G68">IF(D58=0,0,E58/D58)*100</f>
        <v>0</v>
      </c>
      <c r="H58" s="1">
        <v>0</v>
      </c>
      <c r="I58" s="1">
        <v>1723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1723</v>
      </c>
      <c r="F59" s="16">
        <f t="shared" si="2"/>
        <v>1723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204</v>
      </c>
      <c r="F60" s="16">
        <f t="shared" si="2"/>
        <v>204</v>
      </c>
      <c r="G60" s="16">
        <f t="shared" si="3"/>
        <v>0</v>
      </c>
      <c r="H60" s="1">
        <v>0</v>
      </c>
      <c r="I60" s="1">
        <v>204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106</v>
      </c>
      <c r="F61" s="16">
        <f t="shared" si="2"/>
        <v>106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62</v>
      </c>
      <c r="F62" s="16">
        <f t="shared" si="2"/>
        <v>62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36</v>
      </c>
      <c r="F63" s="16">
        <f t="shared" si="2"/>
        <v>36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2450</v>
      </c>
      <c r="E64" s="16">
        <v>761</v>
      </c>
      <c r="F64" s="16">
        <f t="shared" si="2"/>
        <v>-1689</v>
      </c>
      <c r="G64" s="16">
        <f t="shared" si="3"/>
        <v>31.06122448979592</v>
      </c>
      <c r="H64" s="1">
        <v>2450</v>
      </c>
      <c r="I64" s="1">
        <v>761</v>
      </c>
    </row>
    <row r="65" spans="1:9" ht="16.5" customHeight="1">
      <c r="A65" s="4"/>
      <c r="B65" s="21" t="s">
        <v>35</v>
      </c>
      <c r="C65" s="15" t="s">
        <v>36</v>
      </c>
      <c r="D65" s="16">
        <v>750</v>
      </c>
      <c r="E65" s="16">
        <v>440</v>
      </c>
      <c r="F65" s="16">
        <f t="shared" si="2"/>
        <v>-310</v>
      </c>
      <c r="G65" s="16">
        <f t="shared" si="3"/>
        <v>58.666666666666664</v>
      </c>
      <c r="H65" s="1">
        <v>0</v>
      </c>
      <c r="I65" s="1">
        <v>0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296</v>
      </c>
      <c r="F66" s="16">
        <f t="shared" si="2"/>
        <v>296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1700</v>
      </c>
      <c r="E67" s="16">
        <v>25</v>
      </c>
      <c r="F67" s="16">
        <f t="shared" si="2"/>
        <v>-1675</v>
      </c>
      <c r="G67" s="16">
        <f t="shared" si="3"/>
        <v>1.4705882352941175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SUM(H58:H67)</f>
        <v>2450</v>
      </c>
      <c r="E68" s="16">
        <f>SUM(I58:I67)</f>
        <v>2688</v>
      </c>
      <c r="F68" s="16">
        <f t="shared" si="2"/>
        <v>238</v>
      </c>
      <c r="G68" s="16">
        <f t="shared" si="3"/>
        <v>109.71428571428572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2450</v>
      </c>
      <c r="E70" s="16">
        <f>SUM(E68)</f>
        <v>2688</v>
      </c>
      <c r="F70" s="16">
        <f>E70-D70</f>
        <v>238</v>
      </c>
      <c r="G70" s="16">
        <f>IF(D70=0,0,E70/D70)*100</f>
        <v>109.71428571428572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6" t="s">
        <v>61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33</v>
      </c>
      <c r="C74" s="15" t="s">
        <v>34</v>
      </c>
      <c r="D74" s="16">
        <v>33250</v>
      </c>
      <c r="E74" s="16">
        <v>26175</v>
      </c>
      <c r="F74" s="16">
        <f>E74-D74</f>
        <v>-7075</v>
      </c>
      <c r="G74" s="16">
        <f>IF(D74=0,0,E74/D74)*100</f>
        <v>78.7218045112782</v>
      </c>
      <c r="H74" s="1">
        <v>33250</v>
      </c>
      <c r="I74" s="1">
        <v>26175</v>
      </c>
    </row>
    <row r="75" spans="1:9" ht="16.5" customHeight="1">
      <c r="A75" s="4"/>
      <c r="B75" s="21" t="s">
        <v>35</v>
      </c>
      <c r="C75" s="15" t="s">
        <v>36</v>
      </c>
      <c r="D75" s="16">
        <v>0</v>
      </c>
      <c r="E75" s="16">
        <v>6198</v>
      </c>
      <c r="F75" s="16">
        <f>E75-D75</f>
        <v>6198</v>
      </c>
      <c r="G75" s="16">
        <f>IF(D75=0,0,E75/D75)*100</f>
        <v>0</v>
      </c>
      <c r="H75" s="1">
        <v>0</v>
      </c>
      <c r="I75" s="1">
        <v>0</v>
      </c>
    </row>
    <row r="76" spans="1:9" ht="16.5" customHeight="1">
      <c r="A76" s="4"/>
      <c r="B76" s="21" t="s">
        <v>39</v>
      </c>
      <c r="C76" s="15" t="s">
        <v>40</v>
      </c>
      <c r="D76" s="16">
        <v>33250</v>
      </c>
      <c r="E76" s="16">
        <v>19977</v>
      </c>
      <c r="F76" s="16">
        <f>E76-D76</f>
        <v>-13273</v>
      </c>
      <c r="G76" s="16">
        <f>IF(D76=0,0,E76/D76)*100</f>
        <v>60.0812030075188</v>
      </c>
      <c r="H76" s="1">
        <v>0</v>
      </c>
      <c r="I76" s="1">
        <v>0</v>
      </c>
    </row>
    <row r="77" spans="1:7" ht="15.75" customHeight="1">
      <c r="A77" s="4"/>
      <c r="B77" s="27" t="s">
        <v>45</v>
      </c>
      <c r="C77" s="27"/>
      <c r="D77" s="16">
        <f>SUM(H74:H76)</f>
        <v>33250</v>
      </c>
      <c r="E77" s="16">
        <f>SUM(I74:I76)</f>
        <v>26175</v>
      </c>
      <c r="F77" s="16">
        <f>E77-D77</f>
        <v>-7075</v>
      </c>
      <c r="G77" s="16">
        <f>IF(D77=0,0,E77/D77)*100</f>
        <v>78.7218045112782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62</v>
      </c>
      <c r="C79" s="27"/>
      <c r="D79" s="16">
        <f>SUM(D77)</f>
        <v>33250</v>
      </c>
      <c r="E79" s="16">
        <f>SUM(E77)</f>
        <v>26175</v>
      </c>
      <c r="F79" s="16">
        <f>E79-D79</f>
        <v>-7075</v>
      </c>
      <c r="G79" s="16">
        <f>IF(D79=0,0,E79/D79)*100</f>
        <v>78.7218045112782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63</v>
      </c>
      <c r="C81" s="27"/>
      <c r="D81" s="16">
        <f>SUM(D70,D79)</f>
        <v>35700</v>
      </c>
      <c r="E81" s="16">
        <f>SUM(E70,E79)</f>
        <v>28863</v>
      </c>
      <c r="F81" s="16">
        <f>E81-D81</f>
        <v>-6837</v>
      </c>
      <c r="G81" s="16">
        <f>IF(D81=0,0,E81/D81)*100</f>
        <v>80.84873949579831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64</v>
      </c>
      <c r="C83" s="27"/>
      <c r="D83" s="16">
        <f>SUM(D53,D81)</f>
        <v>49100</v>
      </c>
      <c r="E83" s="16">
        <f>SUM(E53,E81)</f>
        <v>37971</v>
      </c>
      <c r="F83" s="16">
        <f>E83-D83</f>
        <v>-11129</v>
      </c>
      <c r="G83" s="16">
        <f>IF(D83=0,0,E83/D83)*100</f>
        <v>77.33401221995926</v>
      </c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24" t="s">
        <v>65</v>
      </c>
      <c r="C86" s="24"/>
      <c r="D86" s="24"/>
      <c r="E86" s="24"/>
      <c r="F86" s="24"/>
      <c r="G86" s="24"/>
    </row>
    <row r="87" spans="1:7" ht="16.5" customHeight="1">
      <c r="A87" s="4"/>
      <c r="B87" s="25" t="s">
        <v>66</v>
      </c>
      <c r="C87" s="25"/>
      <c r="D87" s="25"/>
      <c r="E87" s="25"/>
      <c r="F87" s="25"/>
      <c r="G87" s="25"/>
    </row>
    <row r="88" spans="1:7" ht="16.5" customHeight="1">
      <c r="A88" s="4"/>
      <c r="B88" s="26" t="s">
        <v>67</v>
      </c>
      <c r="C88" s="26"/>
      <c r="D88" s="26"/>
      <c r="E88" s="26"/>
      <c r="F88" s="26"/>
      <c r="G88" s="26"/>
    </row>
    <row r="89" spans="1:7" ht="16.5" customHeight="1">
      <c r="A89" s="4"/>
      <c r="B89" s="20" t="s">
        <v>16</v>
      </c>
      <c r="C89" s="19"/>
      <c r="D89" s="19"/>
      <c r="E89" s="19"/>
      <c r="F89" s="19"/>
      <c r="G89" s="19"/>
    </row>
    <row r="90" spans="1:9" ht="16.5" customHeight="1">
      <c r="A90" s="4"/>
      <c r="B90" s="21" t="s">
        <v>33</v>
      </c>
      <c r="C90" s="15" t="s">
        <v>34</v>
      </c>
      <c r="D90" s="16">
        <v>650</v>
      </c>
      <c r="E90" s="16">
        <v>650</v>
      </c>
      <c r="F90" s="16">
        <f>E90-D90</f>
        <v>0</v>
      </c>
      <c r="G90" s="16">
        <f>IF(D90=0,0,E90/D90)*100</f>
        <v>100</v>
      </c>
      <c r="H90" s="1">
        <v>650</v>
      </c>
      <c r="I90" s="1">
        <v>650</v>
      </c>
    </row>
    <row r="91" spans="1:9" ht="16.5" customHeight="1">
      <c r="A91" s="4"/>
      <c r="B91" s="21" t="s">
        <v>35</v>
      </c>
      <c r="C91" s="15" t="s">
        <v>36</v>
      </c>
      <c r="D91" s="16">
        <v>0</v>
      </c>
      <c r="E91" s="16">
        <v>150</v>
      </c>
      <c r="F91" s="16">
        <f>E91-D91</f>
        <v>150</v>
      </c>
      <c r="G91" s="16">
        <f>IF(D91=0,0,E91/D91)*100</f>
        <v>0</v>
      </c>
      <c r="H91" s="1">
        <v>0</v>
      </c>
      <c r="I91" s="1">
        <v>0</v>
      </c>
    </row>
    <row r="92" spans="1:9" ht="16.5" customHeight="1">
      <c r="A92" s="4"/>
      <c r="B92" s="21" t="s">
        <v>39</v>
      </c>
      <c r="C92" s="15" t="s">
        <v>40</v>
      </c>
      <c r="D92" s="16">
        <v>650</v>
      </c>
      <c r="E92" s="16">
        <v>500</v>
      </c>
      <c r="F92" s="16">
        <f>E92-D92</f>
        <v>-150</v>
      </c>
      <c r="G92" s="16">
        <f>IF(D92=0,0,E92/D92)*100</f>
        <v>76.92307692307693</v>
      </c>
      <c r="H92" s="1">
        <v>0</v>
      </c>
      <c r="I92" s="1">
        <v>0</v>
      </c>
    </row>
    <row r="93" spans="1:7" ht="15.75" customHeight="1">
      <c r="A93" s="4"/>
      <c r="B93" s="27" t="s">
        <v>45</v>
      </c>
      <c r="C93" s="27"/>
      <c r="D93" s="16">
        <f>SUM(H90:H92)</f>
        <v>650</v>
      </c>
      <c r="E93" s="16">
        <f>SUM(I90:I92)</f>
        <v>650</v>
      </c>
      <c r="F93" s="16">
        <f>E93-D93</f>
        <v>0</v>
      </c>
      <c r="G93" s="16">
        <f>IF(D93=0,0,E93/D93)*100</f>
        <v>100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68</v>
      </c>
      <c r="C95" s="27"/>
      <c r="D95" s="16">
        <f>SUM(D93)</f>
        <v>650</v>
      </c>
      <c r="E95" s="16">
        <f>SUM(E93)</f>
        <v>650</v>
      </c>
      <c r="F95" s="16">
        <f>E95-D95</f>
        <v>0</v>
      </c>
      <c r="G95" s="16">
        <f>IF(D95=0,0,E95/D95)*100</f>
        <v>100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69</v>
      </c>
      <c r="C97" s="27"/>
      <c r="D97" s="16">
        <f>SUM(D95)</f>
        <v>650</v>
      </c>
      <c r="E97" s="16">
        <f>SUM(E95)</f>
        <v>650</v>
      </c>
      <c r="F97" s="16">
        <f>E97-D97</f>
        <v>0</v>
      </c>
      <c r="G97" s="16">
        <f>IF(D97=0,0,E97/D97)*100</f>
        <v>100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70</v>
      </c>
      <c r="C99" s="27"/>
      <c r="D99" s="16">
        <f>SUM(D97)</f>
        <v>650</v>
      </c>
      <c r="E99" s="16">
        <f>SUM(E97)</f>
        <v>650</v>
      </c>
      <c r="F99" s="16">
        <f>E99-D99</f>
        <v>0</v>
      </c>
      <c r="G99" s="16">
        <f>IF(D99=0,0,E99/D99)*100</f>
        <v>100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SUM(D32,D83,D99)</f>
        <v>98987</v>
      </c>
      <c r="E103" s="16">
        <f>SUM(E32,E83,E99)</f>
        <v>96142</v>
      </c>
      <c r="F103" s="16">
        <f>E103-D103</f>
        <v>-2845</v>
      </c>
      <c r="G103" s="16">
        <f>IF(D103=0,0,E103/D103)*100</f>
        <v>97.12588521725075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79:C79"/>
    <mergeCell ref="B81:C81"/>
    <mergeCell ref="B83:C83"/>
    <mergeCell ref="B86:G86"/>
    <mergeCell ref="B87:G87"/>
    <mergeCell ref="B88:G88"/>
    <mergeCell ref="B55:G55"/>
    <mergeCell ref="B56:G56"/>
    <mergeCell ref="B68:C68"/>
    <mergeCell ref="B70:C70"/>
    <mergeCell ref="B72:G72"/>
    <mergeCell ref="B77:C77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2023-10-12T06:41:41Z</dcterms:modified>
  <cp:category/>
  <cp:version/>
  <cp:contentType/>
  <cp:contentStatus/>
</cp:coreProperties>
</file>