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<sst xmlns="http://schemas.openxmlformats.org/spreadsheetml/2006/main" count="121" uniqueCount="77">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</sst>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6" topLeftCell="A14" activePane="bottomLeft" state="frozen"/>
      <selection pane="topLeft" activeCell="A1" sqref="A1"/>
      <selection pane="bottomLeft" activeCell="E27" sqref="E27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30502</v>
      </c>
      <c r="E12" s="16">
        <v>36365</v>
      </c>
      <c r="F12" s="16">
        <f aca="true" t="shared" si="0" ref="F12:F26">E12-D12</f>
        <v>5863</v>
      </c>
      <c r="G12" s="16">
        <f aca="true" t="shared" si="1" ref="G12:G26">IF(D12=0,0,E12/D12)*100</f>
        <v>119.22169038095862</v>
      </c>
      <c r="H12" s="1">
        <v>30502</v>
      </c>
      <c r="I12" s="1">
        <v>36365</v>
      </c>
    </row>
    <row r="13" spans="1:9" ht="16.5" customHeight="1">
      <c r="A13" s="4"/>
      <c r="B13" s="21" t="s">
        <v>19</v>
      </c>
      <c r="C13" s="15" t="s">
        <v>20</v>
      </c>
      <c r="D13" s="16">
        <v>30502</v>
      </c>
      <c r="E13" s="16">
        <v>36365</v>
      </c>
      <c r="F13" s="16">
        <f t="shared" si="0"/>
        <v>5863</v>
      </c>
      <c r="G13" s="16">
        <f t="shared" si="1"/>
        <v>119.22169038095862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710</v>
      </c>
      <c r="F14" s="16">
        <f t="shared" si="0"/>
        <v>710</v>
      </c>
      <c r="G14" s="16">
        <f t="shared" si="1"/>
        <v>0</v>
      </c>
      <c r="H14" s="1">
        <v>0</v>
      </c>
      <c r="I14" s="1">
        <v>710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710</v>
      </c>
      <c r="F15" s="16">
        <f t="shared" si="0"/>
        <v>710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5862</v>
      </c>
      <c r="E16" s="16">
        <v>7185</v>
      </c>
      <c r="F16" s="16">
        <f t="shared" si="0"/>
        <v>1323</v>
      </c>
      <c r="G16" s="16">
        <f t="shared" si="1"/>
        <v>122.56908904810643</v>
      </c>
      <c r="H16" s="1">
        <v>5862</v>
      </c>
      <c r="I16" s="1">
        <v>7185</v>
      </c>
    </row>
    <row r="17" spans="1:9" ht="16.5" customHeight="1">
      <c r="A17" s="4"/>
      <c r="B17" s="21" t="s">
        <v>27</v>
      </c>
      <c r="C17" s="15" t="s">
        <v>28</v>
      </c>
      <c r="D17" s="16">
        <v>5862</v>
      </c>
      <c r="E17" s="16">
        <v>4344</v>
      </c>
      <c r="F17" s="16">
        <f t="shared" si="0"/>
        <v>-1518</v>
      </c>
      <c r="G17" s="16">
        <f t="shared" si="1"/>
        <v>74.10440122824974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1794</v>
      </c>
      <c r="F18" s="16">
        <f t="shared" si="0"/>
        <v>1794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1047</v>
      </c>
      <c r="F19" s="16">
        <f t="shared" si="0"/>
        <v>1047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17400</v>
      </c>
      <c r="E20" s="16">
        <v>6479</v>
      </c>
      <c r="F20" s="16">
        <f t="shared" si="0"/>
        <v>-10921</v>
      </c>
      <c r="G20" s="16">
        <f t="shared" si="1"/>
        <v>37.235632183908045</v>
      </c>
      <c r="H20" s="1">
        <v>17400</v>
      </c>
      <c r="I20" s="1">
        <v>6479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1030</v>
      </c>
      <c r="F21" s="16">
        <f t="shared" si="0"/>
        <v>830</v>
      </c>
      <c r="G21" s="16">
        <f t="shared" si="1"/>
        <v>515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2179</v>
      </c>
      <c r="F22" s="16">
        <f t="shared" si="0"/>
        <v>-1821</v>
      </c>
      <c r="G22" s="16">
        <f t="shared" si="1"/>
        <v>54.474999999999994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824</v>
      </c>
      <c r="F23" s="16">
        <f t="shared" si="0"/>
        <v>-376</v>
      </c>
      <c r="G23" s="16">
        <f t="shared" si="1"/>
        <v>68.66666666666667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11600</v>
      </c>
      <c r="E24" s="16">
        <v>2263</v>
      </c>
      <c r="F24" s="16">
        <f t="shared" si="0"/>
        <v>-9337</v>
      </c>
      <c r="G24" s="16">
        <f t="shared" si="1"/>
        <v>19.508620689655174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183</v>
      </c>
      <c r="F25" s="16">
        <f t="shared" si="0"/>
        <v>-217</v>
      </c>
      <c r="G25" s="16">
        <f t="shared" si="1"/>
        <v>45.75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53764</v>
      </c>
      <c r="E26" s="16">
        <f>SUM(I12:I25)</f>
        <v>50739</v>
      </c>
      <c r="F26" s="16">
        <f t="shared" si="0"/>
        <v>-3025</v>
      </c>
      <c r="G26" s="16">
        <f t="shared" si="1"/>
        <v>94.37355851499144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53764</v>
      </c>
      <c r="E28" s="16">
        <f>SUM(E26)</f>
        <v>50739</v>
      </c>
      <c r="F28" s="16">
        <f>E28-D28</f>
        <v>-3025</v>
      </c>
      <c r="G28" s="16">
        <f>IF(D28=0,0,E28/D28)*100</f>
        <v>94.37355851499144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53764</v>
      </c>
      <c r="E30" s="16">
        <f>SUM(E28)</f>
        <v>50739</v>
      </c>
      <c r="F30" s="16">
        <f>E30-D30</f>
        <v>-3025</v>
      </c>
      <c r="G30" s="16">
        <f>IF(D30=0,0,E30/D30)*100</f>
        <v>94.37355851499144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53764</v>
      </c>
      <c r="E32" s="16">
        <f>SUM(E30)</f>
        <v>50739</v>
      </c>
      <c r="F32" s="16">
        <f>E32-D32</f>
        <v>-3025</v>
      </c>
      <c r="G32" s="16">
        <f>IF(D32=0,0,E32/D32)*100</f>
        <v>94.37355851499144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3300</v>
      </c>
      <c r="F39" s="16">
        <f>E39-D39</f>
        <v>3300</v>
      </c>
      <c r="G39" s="16">
        <f>IF(D39=0,0,E39/D39)*100</f>
        <v>0</v>
      </c>
      <c r="H39" s="1">
        <v>0</v>
      </c>
      <c r="I39" s="1">
        <v>3300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3300</v>
      </c>
      <c r="F40" s="16">
        <f>E40-D40</f>
        <v>3300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3300</v>
      </c>
      <c r="F41" s="16">
        <f>E41-D41</f>
        <v>3300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3300</v>
      </c>
      <c r="F43" s="16">
        <f>E43-D43</f>
        <v>3300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3300</v>
      </c>
      <c r="F45" s="16">
        <f>E45-D45</f>
        <v>3300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3300</v>
      </c>
      <c r="F47" s="16">
        <f>E47-D47</f>
        <v>3300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10660</v>
      </c>
      <c r="E54" s="16">
        <v>14740</v>
      </c>
      <c r="F54" s="16">
        <f>E54-D54</f>
        <v>4080</v>
      </c>
      <c r="G54" s="16">
        <f>IF(D54=0,0,E54/D54)*100</f>
        <v>138.27392120075046</v>
      </c>
      <c r="H54" s="1">
        <v>10660</v>
      </c>
      <c r="I54" s="1">
        <v>14740</v>
      </c>
    </row>
    <row r="55" spans="1:9" ht="16.5" customHeight="1">
      <c r="A55" s="4"/>
      <c r="B55" s="21" t="s">
        <v>37</v>
      </c>
      <c r="C55" s="15" t="s">
        <v>38</v>
      </c>
      <c r="D55" s="16">
        <v>10660</v>
      </c>
      <c r="E55" s="16">
        <v>14740</v>
      </c>
      <c r="F55" s="16">
        <f>E55-D55</f>
        <v>4080</v>
      </c>
      <c r="G55" s="16">
        <f>IF(D55=0,0,E55/D55)*100</f>
        <v>138.27392120075046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10660</v>
      </c>
      <c r="E56" s="16">
        <f>SUM(I54:I55)</f>
        <v>14740</v>
      </c>
      <c r="F56" s="16">
        <f>E56-D56</f>
        <v>4080</v>
      </c>
      <c r="G56" s="16">
        <f>IF(D56=0,0,E56/D56)*100</f>
        <v>138.27392120075046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10660</v>
      </c>
      <c r="E58" s="16">
        <f>SUM(E56)</f>
        <v>14740</v>
      </c>
      <c r="F58" s="16">
        <f>E58-D58</f>
        <v>4080</v>
      </c>
      <c r="G58" s="16">
        <f>IF(D58=0,0,E58/D58)*100</f>
        <v>138.27392120075046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23700</v>
      </c>
      <c r="E62" s="16">
        <v>0</v>
      </c>
      <c r="F62" s="16">
        <f>E62-D62</f>
        <v>-23700</v>
      </c>
      <c r="G62" s="16">
        <f>IF(D62=0,0,E62/D62)*100</f>
        <v>0</v>
      </c>
      <c r="H62" s="1">
        <v>23700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23700</v>
      </c>
      <c r="E63" s="16">
        <v>0</v>
      </c>
      <c r="F63" s="16">
        <f>E63-D63</f>
        <v>-23700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23700</v>
      </c>
      <c r="E64" s="16">
        <f>SUM(I62:I63)</f>
        <v>0</v>
      </c>
      <c r="F64" s="16">
        <f>E64-D64</f>
        <v>-23700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23700</v>
      </c>
      <c r="E66" s="16">
        <f>SUM(E64)</f>
        <v>0</v>
      </c>
      <c r="F66" s="16">
        <f>E66-D66</f>
        <v>-23700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34360</v>
      </c>
      <c r="E68" s="16">
        <f>SUM(E58,E66)</f>
        <v>14740</v>
      </c>
      <c r="F68" s="16">
        <f>E68-D68</f>
        <v>-19620</v>
      </c>
      <c r="G68" s="16">
        <f>IF(D68=0,0,E68/D68)*100</f>
        <v>42.89871944121071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21</v>
      </c>
      <c r="C73" s="15" t="s">
        <v>22</v>
      </c>
      <c r="D73" s="16">
        <v>0</v>
      </c>
      <c r="E73" s="16">
        <v>690</v>
      </c>
      <c r="F73" s="16">
        <f aca="true" t="shared" si="2" ref="F73:F79">E73-D73</f>
        <v>690</v>
      </c>
      <c r="G73" s="16">
        <f aca="true" t="shared" si="3" ref="G73:G79">IF(D73=0,0,E73/D73)*100</f>
        <v>0</v>
      </c>
      <c r="H73" s="1">
        <v>0</v>
      </c>
      <c r="I73" s="1">
        <v>690</v>
      </c>
    </row>
    <row r="74" spans="1:9" ht="16.5" customHeight="1">
      <c r="A74" s="4"/>
      <c r="B74" s="21" t="s">
        <v>64</v>
      </c>
      <c r="C74" s="15" t="s">
        <v>65</v>
      </c>
      <c r="D74" s="16">
        <v>0</v>
      </c>
      <c r="E74" s="16">
        <v>690</v>
      </c>
      <c r="F74" s="16">
        <f t="shared" si="2"/>
        <v>690</v>
      </c>
      <c r="G74" s="16">
        <f t="shared" si="3"/>
        <v>0</v>
      </c>
      <c r="H74" s="1">
        <v>0</v>
      </c>
      <c r="I74" s="1">
        <v>0</v>
      </c>
    </row>
    <row r="75" spans="1:9" ht="16.5" customHeight="1">
      <c r="A75" s="4"/>
      <c r="B75" s="21" t="s">
        <v>33</v>
      </c>
      <c r="C75" s="15" t="s">
        <v>34</v>
      </c>
      <c r="D75" s="16">
        <v>2300</v>
      </c>
      <c r="E75" s="16">
        <v>901</v>
      </c>
      <c r="F75" s="16">
        <f t="shared" si="2"/>
        <v>-1399</v>
      </c>
      <c r="G75" s="16">
        <f t="shared" si="3"/>
        <v>39.17391304347826</v>
      </c>
      <c r="H75" s="1">
        <v>2300</v>
      </c>
      <c r="I75" s="1">
        <v>901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402</v>
      </c>
      <c r="F76" s="16">
        <f t="shared" si="2"/>
        <v>402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37</v>
      </c>
      <c r="C77" s="15" t="s">
        <v>38</v>
      </c>
      <c r="D77" s="16">
        <v>0</v>
      </c>
      <c r="E77" s="16">
        <v>296</v>
      </c>
      <c r="F77" s="16">
        <f t="shared" si="2"/>
        <v>296</v>
      </c>
      <c r="G77" s="16">
        <f t="shared" si="3"/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2300</v>
      </c>
      <c r="E78" s="16">
        <v>203</v>
      </c>
      <c r="F78" s="16">
        <f t="shared" si="2"/>
        <v>-2097</v>
      </c>
      <c r="G78" s="16">
        <f t="shared" si="3"/>
        <v>8.826086956521738</v>
      </c>
      <c r="H78" s="1">
        <v>0</v>
      </c>
      <c r="I78" s="1">
        <v>0</v>
      </c>
    </row>
    <row r="79" spans="1:7" ht="15.75" customHeight="1">
      <c r="A79" s="4"/>
      <c r="B79" s="27" t="s">
        <v>45</v>
      </c>
      <c r="C79" s="27"/>
      <c r="D79" s="16">
        <f>SUM(H73:H78)</f>
        <v>2300</v>
      </c>
      <c r="E79" s="16">
        <f>SUM(I73:I78)</f>
        <v>1591</v>
      </c>
      <c r="F79" s="16">
        <f t="shared" si="2"/>
        <v>-709</v>
      </c>
      <c r="G79" s="16">
        <f t="shared" si="3"/>
        <v>69.17391304347827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2300</v>
      </c>
      <c r="E81" s="16">
        <f>SUM(E79)</f>
        <v>1591</v>
      </c>
      <c r="F81" s="16">
        <f>E81-D81</f>
        <v>-709</v>
      </c>
      <c r="G81" s="16">
        <f>IF(D81=0,0,E81/D81)*100</f>
        <v>69.17391304347827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26" t="s">
        <v>67</v>
      </c>
      <c r="C83" s="26"/>
      <c r="D83" s="26"/>
      <c r="E83" s="26"/>
      <c r="F83" s="26"/>
      <c r="G83" s="26"/>
    </row>
    <row r="84" spans="1:7" ht="16.5" customHeight="1">
      <c r="A84" s="4"/>
      <c r="B84" s="20" t="s">
        <v>16</v>
      </c>
      <c r="C84" s="19"/>
      <c r="D84" s="19"/>
      <c r="E84" s="19"/>
      <c r="F84" s="19"/>
      <c r="G84" s="19"/>
    </row>
    <row r="85" spans="1:9" ht="16.5" customHeight="1">
      <c r="A85" s="4"/>
      <c r="B85" s="21" t="s">
        <v>33</v>
      </c>
      <c r="C85" s="15" t="s">
        <v>34</v>
      </c>
      <c r="D85" s="16">
        <v>61000</v>
      </c>
      <c r="E85" s="16">
        <v>55578</v>
      </c>
      <c r="F85" s="16">
        <f>E85-D85</f>
        <v>-5422</v>
      </c>
      <c r="G85" s="16">
        <f>IF(D85=0,0,E85/D85)*100</f>
        <v>91.11147540983606</v>
      </c>
      <c r="H85" s="1">
        <v>61000</v>
      </c>
      <c r="I85" s="1">
        <v>55578</v>
      </c>
    </row>
    <row r="86" spans="1:9" ht="16.5" customHeight="1">
      <c r="A86" s="4"/>
      <c r="B86" s="21" t="s">
        <v>35</v>
      </c>
      <c r="C86" s="15" t="s">
        <v>36</v>
      </c>
      <c r="D86" s="16">
        <v>0</v>
      </c>
      <c r="E86" s="16">
        <v>6198</v>
      </c>
      <c r="F86" s="16">
        <f>E86-D86</f>
        <v>6198</v>
      </c>
      <c r="G86" s="16">
        <f>IF(D86=0,0,E86/D86)*100</f>
        <v>0</v>
      </c>
      <c r="H86" s="1">
        <v>0</v>
      </c>
      <c r="I86" s="1">
        <v>0</v>
      </c>
    </row>
    <row r="87" spans="1:9" ht="16.5" customHeight="1">
      <c r="A87" s="4"/>
      <c r="B87" s="21" t="s">
        <v>39</v>
      </c>
      <c r="C87" s="15" t="s">
        <v>40</v>
      </c>
      <c r="D87" s="16">
        <v>61000</v>
      </c>
      <c r="E87" s="16">
        <v>49380</v>
      </c>
      <c r="F87" s="16">
        <f>E87-D87</f>
        <v>-11620</v>
      </c>
      <c r="G87" s="16">
        <f>IF(D87=0,0,E87/D87)*100</f>
        <v>80.95081967213115</v>
      </c>
      <c r="H87" s="1">
        <v>0</v>
      </c>
      <c r="I87" s="1">
        <v>0</v>
      </c>
    </row>
    <row r="88" spans="1:7" ht="15.75" customHeight="1">
      <c r="A88" s="4"/>
      <c r="B88" s="27" t="s">
        <v>45</v>
      </c>
      <c r="C88" s="27"/>
      <c r="D88" s="16">
        <f>SUM(H85:H87)</f>
        <v>61000</v>
      </c>
      <c r="E88" s="16">
        <f>SUM(I85:I87)</f>
        <v>55578</v>
      </c>
      <c r="F88" s="16">
        <f>E88-D88</f>
        <v>-5422</v>
      </c>
      <c r="G88" s="16">
        <f>IF(D88=0,0,E88/D88)*100</f>
        <v>91.11147540983606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SUM(D88)</f>
        <v>61000</v>
      </c>
      <c r="E90" s="16">
        <f>SUM(E88)</f>
        <v>55578</v>
      </c>
      <c r="F90" s="16">
        <f>E90-D90</f>
        <v>-5422</v>
      </c>
      <c r="G90" s="16">
        <f>IF(D90=0,0,E90/D90)*100</f>
        <v>91.11147540983606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69</v>
      </c>
      <c r="C92" s="27"/>
      <c r="D92" s="16">
        <f>SUM(D81,D90)</f>
        <v>63300</v>
      </c>
      <c r="E92" s="16">
        <f>SUM(E81,E90)</f>
        <v>57169</v>
      </c>
      <c r="F92" s="16">
        <f>E92-D92</f>
        <v>-6131</v>
      </c>
      <c r="G92" s="16">
        <f>IF(D92=0,0,E92/D92)*100</f>
        <v>90.31437598736177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70</v>
      </c>
      <c r="C94" s="27"/>
      <c r="D94" s="16">
        <f>SUM(D68,D92)</f>
        <v>97660</v>
      </c>
      <c r="E94" s="16">
        <f>SUM(E68,E92)</f>
        <v>71909</v>
      </c>
      <c r="F94" s="16">
        <f>E94-D94</f>
        <v>-25751</v>
      </c>
      <c r="G94" s="16">
        <f>IF(D94=0,0,E94/D94)*100</f>
        <v>73.63198853164037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24" t="s">
        <v>71</v>
      </c>
      <c r="C97" s="24"/>
      <c r="D97" s="24"/>
      <c r="E97" s="24"/>
      <c r="F97" s="24"/>
      <c r="G97" s="24"/>
    </row>
    <row r="98" spans="1:7" ht="16.5" customHeight="1">
      <c r="A98" s="4"/>
      <c r="B98" s="25" t="s">
        <v>72</v>
      </c>
      <c r="C98" s="25"/>
      <c r="D98" s="25"/>
      <c r="E98" s="25"/>
      <c r="F98" s="25"/>
      <c r="G98" s="25"/>
    </row>
    <row r="99" spans="1:7" ht="16.5" customHeight="1">
      <c r="A99" s="4"/>
      <c r="B99" s="26" t="s">
        <v>73</v>
      </c>
      <c r="C99" s="26"/>
      <c r="D99" s="26"/>
      <c r="E99" s="26"/>
      <c r="F99" s="26"/>
      <c r="G99" s="26"/>
    </row>
    <row r="100" spans="1:7" ht="16.5" customHeight="1">
      <c r="A100" s="4"/>
      <c r="B100" s="20" t="s">
        <v>16</v>
      </c>
      <c r="C100" s="19"/>
      <c r="D100" s="19"/>
      <c r="E100" s="19"/>
      <c r="F100" s="19"/>
      <c r="G100" s="19"/>
    </row>
    <row r="101" spans="1:9" ht="16.5" customHeight="1">
      <c r="A101" s="4"/>
      <c r="B101" s="21" t="s">
        <v>33</v>
      </c>
      <c r="C101" s="15" t="s">
        <v>34</v>
      </c>
      <c r="D101" s="16">
        <v>2000</v>
      </c>
      <c r="E101" s="16">
        <v>3315</v>
      </c>
      <c r="F101" s="16">
        <f>E101-D101</f>
        <v>1315</v>
      </c>
      <c r="G101" s="16">
        <f>IF(D101=0,0,E101/D101)*100</f>
        <v>165.75</v>
      </c>
      <c r="H101" s="1">
        <v>2000</v>
      </c>
      <c r="I101" s="1">
        <v>3315</v>
      </c>
    </row>
    <row r="102" spans="1:9" ht="16.5" customHeight="1">
      <c r="A102" s="4"/>
      <c r="B102" s="21" t="s">
        <v>39</v>
      </c>
      <c r="C102" s="15" t="s">
        <v>40</v>
      </c>
      <c r="D102" s="16">
        <v>2000</v>
      </c>
      <c r="E102" s="16">
        <v>3315</v>
      </c>
      <c r="F102" s="16">
        <f>E102-D102</f>
        <v>1315</v>
      </c>
      <c r="G102" s="16">
        <f>IF(D102=0,0,E102/D102)*100</f>
        <v>165.75</v>
      </c>
      <c r="H102" s="1">
        <v>0</v>
      </c>
      <c r="I102" s="1">
        <v>0</v>
      </c>
    </row>
    <row r="103" spans="1:7" ht="15.75" customHeight="1">
      <c r="A103" s="4"/>
      <c r="B103" s="27" t="s">
        <v>45</v>
      </c>
      <c r="C103" s="27"/>
      <c r="D103" s="16">
        <f>SUM(H101:H102)</f>
        <v>2000</v>
      </c>
      <c r="E103" s="16">
        <f>SUM(I101:I102)</f>
        <v>3315</v>
      </c>
      <c r="F103" s="16">
        <f>E103-D103</f>
        <v>1315</v>
      </c>
      <c r="G103" s="16">
        <f>IF(D103=0,0,E103/D103)*100</f>
        <v>165.75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74</v>
      </c>
      <c r="C105" s="27"/>
      <c r="D105" s="16">
        <f>SUM(D103)</f>
        <v>2000</v>
      </c>
      <c r="E105" s="16">
        <f>SUM(E103)</f>
        <v>3315</v>
      </c>
      <c r="F105" s="16">
        <f>E105-D105</f>
        <v>1315</v>
      </c>
      <c r="G105" s="16">
        <f>IF(D105=0,0,E105/D105)*100</f>
        <v>165.75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75</v>
      </c>
      <c r="C107" s="27"/>
      <c r="D107" s="16">
        <f>SUM(D105)</f>
        <v>2000</v>
      </c>
      <c r="E107" s="16">
        <f>SUM(E105)</f>
        <v>3315</v>
      </c>
      <c r="F107" s="16">
        <f>E107-D107</f>
        <v>1315</v>
      </c>
      <c r="G107" s="16">
        <f>IF(D107=0,0,E107/D107)*100</f>
        <v>165.75</v>
      </c>
    </row>
    <row r="108" spans="1:7" ht="15.75" customHeight="1">
      <c r="A108" s="4"/>
      <c r="B108" s="12"/>
      <c r="C108" s="13"/>
      <c r="D108" s="14"/>
      <c r="E108" s="14"/>
      <c r="F108" s="14"/>
      <c r="G108" s="14"/>
    </row>
    <row r="109" spans="1:7" ht="15.75" customHeight="1">
      <c r="A109" s="4"/>
      <c r="B109" s="27" t="s">
        <v>76</v>
      </c>
      <c r="C109" s="27"/>
      <c r="D109" s="16">
        <f>SUM(D107)</f>
        <v>2000</v>
      </c>
      <c r="E109" s="16">
        <f>SUM(E107)</f>
        <v>3315</v>
      </c>
      <c r="F109" s="16">
        <f>E109-D109</f>
        <v>1315</v>
      </c>
      <c r="G109" s="16">
        <f>IF(D109=0,0,E109/D109)*100</f>
        <v>165.75</v>
      </c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8"/>
      <c r="C113" s="13" t="s">
        <v>10</v>
      </c>
      <c r="D113" s="16">
        <f>SUM(D32,D47,D94,D109)</f>
        <v>153424</v>
      </c>
      <c r="E113" s="16">
        <f>SUM(E32,E47,E94,E109)</f>
        <v>129263</v>
      </c>
      <c r="F113" s="16">
        <f>E113-D113</f>
        <v>-24161</v>
      </c>
      <c r="G113" s="16">
        <f>IF(D113=0,0,E113/D113)*100</f>
        <v>84.25213786630515</v>
      </c>
    </row>
  </sheetData>
  <sheetProtection selectLockedCells="1" selectUnlockedCells="1"/>
  <mergeCells count="41">
    <mergeCell ref="B99:G99"/>
    <mergeCell ref="B103:C103"/>
    <mergeCell ref="B105:C105"/>
    <mergeCell ref="B107:C107"/>
    <mergeCell ref="B109:C109"/>
    <mergeCell ref="B88:C88"/>
    <mergeCell ref="B90:C90"/>
    <mergeCell ref="B92:C92"/>
    <mergeCell ref="B94:C94"/>
    <mergeCell ref="B97:G97"/>
    <mergeCell ref="B98:G98"/>
    <mergeCell ref="B68:C68"/>
    <mergeCell ref="B70:G70"/>
    <mergeCell ref="B71:G71"/>
    <mergeCell ref="B79:C79"/>
    <mergeCell ref="B81:C81"/>
    <mergeCell ref="B83:G83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2023-10-12T06:47:01Z</dcterms:modified>
  <cp:category/>
  <cp:version/>
  <cp:contentType/>
  <cp:contentStatus/>
</cp:coreProperties>
</file>