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<sst xmlns="http://schemas.openxmlformats.org/spreadsheetml/2006/main" count="123" uniqueCount="73">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</sst>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31062</v>
      </c>
      <c r="E12" s="16">
        <v>36592</v>
      </c>
      <c r="F12" s="16">
        <f aca="true" t="shared" si="0" ref="F12:F27">E12-D12</f>
        <v>5530</v>
      </c>
      <c r="G12" s="16">
        <f aca="true" t="shared" si="1" ref="G12:G27">IF(D12=0,0,E12/D12)*100</f>
        <v>117.8031034704784</v>
      </c>
      <c r="H12" s="1">
        <v>31062</v>
      </c>
      <c r="I12" s="1">
        <v>36592</v>
      </c>
    </row>
    <row r="13" spans="1:9" ht="16.5" customHeight="1">
      <c r="A13" s="4"/>
      <c r="B13" s="21" t="s">
        <v>19</v>
      </c>
      <c r="C13" s="15" t="s">
        <v>20</v>
      </c>
      <c r="D13" s="16">
        <v>31062</v>
      </c>
      <c r="E13" s="16">
        <v>36592</v>
      </c>
      <c r="F13" s="16">
        <f t="shared" si="0"/>
        <v>5530</v>
      </c>
      <c r="G13" s="16">
        <f t="shared" si="1"/>
        <v>117.8031034704784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1019</v>
      </c>
      <c r="F14" s="16">
        <f t="shared" si="0"/>
        <v>1019</v>
      </c>
      <c r="G14" s="16">
        <f t="shared" si="1"/>
        <v>0</v>
      </c>
      <c r="H14" s="1">
        <v>0</v>
      </c>
      <c r="I14" s="1">
        <v>1019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710</v>
      </c>
      <c r="F15" s="16">
        <f t="shared" si="0"/>
        <v>710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309</v>
      </c>
      <c r="F16" s="16">
        <f t="shared" si="0"/>
        <v>309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5970</v>
      </c>
      <c r="E17" s="16">
        <v>7226</v>
      </c>
      <c r="F17" s="16">
        <f t="shared" si="0"/>
        <v>1256</v>
      </c>
      <c r="G17" s="16">
        <f t="shared" si="1"/>
        <v>121.03852596314908</v>
      </c>
      <c r="H17" s="1">
        <v>5970</v>
      </c>
      <c r="I17" s="1">
        <v>7226</v>
      </c>
    </row>
    <row r="18" spans="1:9" ht="16.5" customHeight="1">
      <c r="A18" s="4"/>
      <c r="B18" s="21" t="s">
        <v>29</v>
      </c>
      <c r="C18" s="15" t="s">
        <v>30</v>
      </c>
      <c r="D18" s="16">
        <v>5970</v>
      </c>
      <c r="E18" s="16">
        <v>4361</v>
      </c>
      <c r="F18" s="16">
        <f t="shared" si="0"/>
        <v>-1609</v>
      </c>
      <c r="G18" s="16">
        <f t="shared" si="1"/>
        <v>73.04857621440536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1814</v>
      </c>
      <c r="F19" s="16">
        <f t="shared" si="0"/>
        <v>1814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1051</v>
      </c>
      <c r="F20" s="16">
        <f t="shared" si="0"/>
        <v>1051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11995</v>
      </c>
      <c r="E21" s="16">
        <v>17508</v>
      </c>
      <c r="F21" s="16">
        <f t="shared" si="0"/>
        <v>5513</v>
      </c>
      <c r="G21" s="16">
        <f t="shared" si="1"/>
        <v>145.9608170070863</v>
      </c>
      <c r="H21" s="1">
        <v>11995</v>
      </c>
      <c r="I21" s="1">
        <v>17508</v>
      </c>
    </row>
    <row r="22" spans="1:9" ht="16.5" customHeight="1">
      <c r="A22" s="4"/>
      <c r="B22" s="21" t="s">
        <v>37</v>
      </c>
      <c r="C22" s="15" t="s">
        <v>38</v>
      </c>
      <c r="D22" s="16">
        <v>440</v>
      </c>
      <c r="E22" s="16">
        <v>1011</v>
      </c>
      <c r="F22" s="16">
        <f t="shared" si="0"/>
        <v>571</v>
      </c>
      <c r="G22" s="16">
        <f t="shared" si="1"/>
        <v>229.77272727272728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3850</v>
      </c>
      <c r="E23" s="16">
        <v>6173</v>
      </c>
      <c r="F23" s="16">
        <f t="shared" si="0"/>
        <v>2323</v>
      </c>
      <c r="G23" s="16">
        <f t="shared" si="1"/>
        <v>160.33766233766232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990</v>
      </c>
      <c r="E24" s="16">
        <v>1344</v>
      </c>
      <c r="F24" s="16">
        <f t="shared" si="0"/>
        <v>354</v>
      </c>
      <c r="G24" s="16">
        <f t="shared" si="1"/>
        <v>135.75757575757578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6000</v>
      </c>
      <c r="E25" s="16">
        <v>8394</v>
      </c>
      <c r="F25" s="16">
        <f t="shared" si="0"/>
        <v>2394</v>
      </c>
      <c r="G25" s="16">
        <f t="shared" si="1"/>
        <v>139.9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715</v>
      </c>
      <c r="E26" s="16">
        <v>586</v>
      </c>
      <c r="F26" s="16">
        <f t="shared" si="0"/>
        <v>-129</v>
      </c>
      <c r="G26" s="16">
        <f t="shared" si="1"/>
        <v>81.95804195804196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49027</v>
      </c>
      <c r="E27" s="16">
        <f>SUM(I12:I26)</f>
        <v>62345</v>
      </c>
      <c r="F27" s="16">
        <f t="shared" si="0"/>
        <v>13318</v>
      </c>
      <c r="G27" s="16">
        <f t="shared" si="1"/>
        <v>127.16462357476492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49027</v>
      </c>
      <c r="E29" s="16">
        <f>SUM(E27)</f>
        <v>62345</v>
      </c>
      <c r="F29" s="16">
        <f>E29-D29</f>
        <v>13318</v>
      </c>
      <c r="G29" s="16">
        <f>IF(D29=0,0,E29/D29)*100</f>
        <v>127.16462357476492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49027</v>
      </c>
      <c r="E31" s="16">
        <f>SUM(E29)</f>
        <v>62345</v>
      </c>
      <c r="F31" s="16">
        <f>E31-D31</f>
        <v>13318</v>
      </c>
      <c r="G31" s="16">
        <f>IF(D31=0,0,E31/D31)*100</f>
        <v>127.16462357476492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49027</v>
      </c>
      <c r="E33" s="16">
        <f>SUM(E31)</f>
        <v>62345</v>
      </c>
      <c r="F33" s="16">
        <f>E33-D33</f>
        <v>13318</v>
      </c>
      <c r="G33" s="16">
        <f>IF(D33=0,0,E33/D33)*100</f>
        <v>127.16462357476492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7579</v>
      </c>
      <c r="E40" s="16">
        <v>12325</v>
      </c>
      <c r="F40" s="16">
        <f>E40-D40</f>
        <v>4746</v>
      </c>
      <c r="G40" s="16">
        <f>IF(D40=0,0,E40/D40)*100</f>
        <v>162.62039846945507</v>
      </c>
      <c r="H40" s="1">
        <v>7579</v>
      </c>
      <c r="I40" s="1">
        <v>12325</v>
      </c>
    </row>
    <row r="41" spans="1:9" ht="16.5" customHeight="1">
      <c r="A41" s="4"/>
      <c r="B41" s="21" t="s">
        <v>39</v>
      </c>
      <c r="C41" s="15" t="s">
        <v>40</v>
      </c>
      <c r="D41" s="16">
        <v>7579</v>
      </c>
      <c r="E41" s="16">
        <v>12325</v>
      </c>
      <c r="F41" s="16">
        <f>E41-D41</f>
        <v>4746</v>
      </c>
      <c r="G41" s="16">
        <f>IF(D41=0,0,E41/D41)*100</f>
        <v>162.62039846945507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7579</v>
      </c>
      <c r="E42" s="16">
        <f>SUM(I40:I41)</f>
        <v>12325</v>
      </c>
      <c r="F42" s="16">
        <f>E42-D42</f>
        <v>4746</v>
      </c>
      <c r="G42" s="16">
        <f>IF(D42=0,0,E42/D42)*100</f>
        <v>162.62039846945507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7579</v>
      </c>
      <c r="E44" s="16">
        <f>SUM(E42)</f>
        <v>12325</v>
      </c>
      <c r="F44" s="16">
        <f>E44-D44</f>
        <v>4746</v>
      </c>
      <c r="G44" s="16">
        <f>IF(D44=0,0,E44/D44)*100</f>
        <v>162.62039846945507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2400</v>
      </c>
      <c r="E48" s="16">
        <v>20000</v>
      </c>
      <c r="F48" s="16">
        <f>E48-D48</f>
        <v>17600</v>
      </c>
      <c r="G48" s="16">
        <f>IF(D48=0,0,E48/D48)*100</f>
        <v>833.3333333333334</v>
      </c>
      <c r="H48" s="1">
        <v>2400</v>
      </c>
      <c r="I48" s="1">
        <v>20000</v>
      </c>
    </row>
    <row r="49" spans="1:9" ht="16.5" customHeight="1">
      <c r="A49" s="4"/>
      <c r="B49" s="21" t="s">
        <v>37</v>
      </c>
      <c r="C49" s="15" t="s">
        <v>38</v>
      </c>
      <c r="D49" s="16">
        <v>2400</v>
      </c>
      <c r="E49" s="16">
        <v>0</v>
      </c>
      <c r="F49" s="16">
        <f>E49-D49</f>
        <v>-2400</v>
      </c>
      <c r="G49" s="1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1" t="s">
        <v>43</v>
      </c>
      <c r="C50" s="15" t="s">
        <v>44</v>
      </c>
      <c r="D50" s="16">
        <v>0</v>
      </c>
      <c r="E50" s="16">
        <v>20000</v>
      </c>
      <c r="F50" s="16">
        <f>E50-D50</f>
        <v>20000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47</v>
      </c>
      <c r="C51" s="27"/>
      <c r="D51" s="16">
        <f>SUM(H48:H50)</f>
        <v>2400</v>
      </c>
      <c r="E51" s="16">
        <f>SUM(I48:I50)</f>
        <v>20000</v>
      </c>
      <c r="F51" s="16">
        <f>E51-D51</f>
        <v>17600</v>
      </c>
      <c r="G51" s="16">
        <f>IF(D51=0,0,E51/D51)*100</f>
        <v>833.3333333333334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56</v>
      </c>
      <c r="C53" s="27"/>
      <c r="D53" s="16">
        <f>SUM(D51)</f>
        <v>2400</v>
      </c>
      <c r="E53" s="16">
        <f>SUM(E51)</f>
        <v>20000</v>
      </c>
      <c r="F53" s="16">
        <f>E53-D53</f>
        <v>17600</v>
      </c>
      <c r="G53" s="16">
        <f>IF(D53=0,0,E53/D53)*100</f>
        <v>833.3333333333334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57</v>
      </c>
      <c r="C55" s="27"/>
      <c r="D55" s="16">
        <f>SUM(D44,D53)</f>
        <v>9979</v>
      </c>
      <c r="E55" s="16">
        <f>SUM(E44,E53)</f>
        <v>32325</v>
      </c>
      <c r="F55" s="16">
        <f>E55-D55</f>
        <v>22346</v>
      </c>
      <c r="G55" s="16">
        <f>IF(D55=0,0,E55/D55)*100</f>
        <v>323.9302535324181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58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2000</v>
      </c>
      <c r="E60" s="16">
        <v>2856</v>
      </c>
      <c r="F60" s="16">
        <f aca="true" t="shared" si="2" ref="F60:F70">E60-D60</f>
        <v>856</v>
      </c>
      <c r="G60" s="16">
        <f aca="true" t="shared" si="3" ref="G60:G70">IF(D60=0,0,E60/D60)*100</f>
        <v>142.79999999999998</v>
      </c>
      <c r="H60" s="1">
        <v>2000</v>
      </c>
      <c r="I60" s="1">
        <v>2856</v>
      </c>
    </row>
    <row r="61" spans="1:9" ht="16.5" customHeight="1">
      <c r="A61" s="4"/>
      <c r="B61" s="21" t="s">
        <v>60</v>
      </c>
      <c r="C61" s="15" t="s">
        <v>61</v>
      </c>
      <c r="D61" s="16">
        <v>2000</v>
      </c>
      <c r="E61" s="16">
        <v>2856</v>
      </c>
      <c r="F61" s="16">
        <f t="shared" si="2"/>
        <v>856</v>
      </c>
      <c r="G61" s="16">
        <f t="shared" si="3"/>
        <v>142.79999999999998</v>
      </c>
      <c r="H61" s="1">
        <v>0</v>
      </c>
      <c r="I61" s="1">
        <v>0</v>
      </c>
    </row>
    <row r="62" spans="1:9" ht="16.5" customHeight="1">
      <c r="A62" s="4"/>
      <c r="B62" s="21" t="s">
        <v>27</v>
      </c>
      <c r="C62" s="15" t="s">
        <v>28</v>
      </c>
      <c r="D62" s="16">
        <v>0</v>
      </c>
      <c r="E62" s="16">
        <v>339</v>
      </c>
      <c r="F62" s="16">
        <f t="shared" si="2"/>
        <v>339</v>
      </c>
      <c r="G62" s="16">
        <f t="shared" si="3"/>
        <v>0</v>
      </c>
      <c r="H62" s="1">
        <v>0</v>
      </c>
      <c r="I62" s="1">
        <v>339</v>
      </c>
    </row>
    <row r="63" spans="1:9" ht="16.5" customHeight="1">
      <c r="A63" s="4"/>
      <c r="B63" s="21" t="s">
        <v>29</v>
      </c>
      <c r="C63" s="15" t="s">
        <v>30</v>
      </c>
      <c r="D63" s="16">
        <v>0</v>
      </c>
      <c r="E63" s="16">
        <v>176</v>
      </c>
      <c r="F63" s="16">
        <f t="shared" si="2"/>
        <v>176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31</v>
      </c>
      <c r="C64" s="15" t="s">
        <v>32</v>
      </c>
      <c r="D64" s="16">
        <v>0</v>
      </c>
      <c r="E64" s="16">
        <v>103</v>
      </c>
      <c r="F64" s="16">
        <f t="shared" si="2"/>
        <v>103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33</v>
      </c>
      <c r="C65" s="15" t="s">
        <v>34</v>
      </c>
      <c r="D65" s="16">
        <v>0</v>
      </c>
      <c r="E65" s="16">
        <v>60</v>
      </c>
      <c r="F65" s="16">
        <f t="shared" si="2"/>
        <v>60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35</v>
      </c>
      <c r="C66" s="15" t="s">
        <v>36</v>
      </c>
      <c r="D66" s="16">
        <v>0</v>
      </c>
      <c r="E66" s="16">
        <v>1125</v>
      </c>
      <c r="F66" s="16">
        <f t="shared" si="2"/>
        <v>1125</v>
      </c>
      <c r="G66" s="16">
        <f t="shared" si="3"/>
        <v>0</v>
      </c>
      <c r="H66" s="1">
        <v>0</v>
      </c>
      <c r="I66" s="1">
        <v>1125</v>
      </c>
    </row>
    <row r="67" spans="1:9" ht="16.5" customHeight="1">
      <c r="A67" s="4"/>
      <c r="B67" s="21" t="s">
        <v>37</v>
      </c>
      <c r="C67" s="15" t="s">
        <v>38</v>
      </c>
      <c r="D67" s="16">
        <v>0</v>
      </c>
      <c r="E67" s="16">
        <v>365</v>
      </c>
      <c r="F67" s="16">
        <f t="shared" si="2"/>
        <v>365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39</v>
      </c>
      <c r="C68" s="15" t="s">
        <v>40</v>
      </c>
      <c r="D68" s="16">
        <v>0</v>
      </c>
      <c r="E68" s="16">
        <v>592</v>
      </c>
      <c r="F68" s="16">
        <f t="shared" si="2"/>
        <v>592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0</v>
      </c>
      <c r="E69" s="16">
        <v>168</v>
      </c>
      <c r="F69" s="16">
        <f t="shared" si="2"/>
        <v>168</v>
      </c>
      <c r="G69" s="16">
        <f t="shared" si="3"/>
        <v>0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SUM(H60:H69)</f>
        <v>2000</v>
      </c>
      <c r="E70" s="16">
        <f>SUM(I60:I69)</f>
        <v>4320</v>
      </c>
      <c r="F70" s="16">
        <f t="shared" si="2"/>
        <v>2320</v>
      </c>
      <c r="G70" s="16">
        <f t="shared" si="3"/>
        <v>216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2000</v>
      </c>
      <c r="E72" s="16">
        <f>SUM(E70)</f>
        <v>4320</v>
      </c>
      <c r="F72" s="16">
        <f>E72-D72</f>
        <v>2320</v>
      </c>
      <c r="G72" s="16">
        <f>IF(D72=0,0,E72/D72)*100</f>
        <v>216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26" t="s">
        <v>63</v>
      </c>
      <c r="C74" s="26"/>
      <c r="D74" s="26"/>
      <c r="E74" s="26"/>
      <c r="F74" s="26"/>
      <c r="G74" s="26"/>
    </row>
    <row r="75" spans="1:7" ht="16.5" customHeight="1">
      <c r="A75" s="4"/>
      <c r="B75" s="20" t="s">
        <v>16</v>
      </c>
      <c r="C75" s="19"/>
      <c r="D75" s="19"/>
      <c r="E75" s="19"/>
      <c r="F75" s="19"/>
      <c r="G75" s="19"/>
    </row>
    <row r="76" spans="1:9" ht="16.5" customHeight="1">
      <c r="A76" s="4"/>
      <c r="B76" s="21" t="s">
        <v>35</v>
      </c>
      <c r="C76" s="15" t="s">
        <v>36</v>
      </c>
      <c r="D76" s="16">
        <v>42984</v>
      </c>
      <c r="E76" s="16">
        <v>32925</v>
      </c>
      <c r="F76" s="16">
        <f>E76-D76</f>
        <v>-10059</v>
      </c>
      <c r="G76" s="16">
        <f>IF(D76=0,0,E76/D76)*100</f>
        <v>76.59826912339474</v>
      </c>
      <c r="H76" s="1">
        <v>42984</v>
      </c>
      <c r="I76" s="1">
        <v>32925</v>
      </c>
    </row>
    <row r="77" spans="1:9" ht="16.5" customHeight="1">
      <c r="A77" s="4"/>
      <c r="B77" s="21" t="s">
        <v>37</v>
      </c>
      <c r="C77" s="15" t="s">
        <v>38</v>
      </c>
      <c r="D77" s="16">
        <v>0</v>
      </c>
      <c r="E77" s="16">
        <v>6198</v>
      </c>
      <c r="F77" s="16">
        <f>E77-D77</f>
        <v>6198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41</v>
      </c>
      <c r="C78" s="15" t="s">
        <v>42</v>
      </c>
      <c r="D78" s="16">
        <v>42984</v>
      </c>
      <c r="E78" s="16">
        <v>26727</v>
      </c>
      <c r="F78" s="16">
        <f>E78-D78</f>
        <v>-16257</v>
      </c>
      <c r="G78" s="16">
        <f>IF(D78=0,0,E78/D78)*100</f>
        <v>62.17895030709101</v>
      </c>
      <c r="H78" s="1">
        <v>0</v>
      </c>
      <c r="I78" s="1">
        <v>0</v>
      </c>
    </row>
    <row r="79" spans="1:7" ht="15.75" customHeight="1">
      <c r="A79" s="4"/>
      <c r="B79" s="27" t="s">
        <v>47</v>
      </c>
      <c r="C79" s="27"/>
      <c r="D79" s="16">
        <f>SUM(H76:H78)</f>
        <v>42984</v>
      </c>
      <c r="E79" s="16">
        <f>SUM(I76:I78)</f>
        <v>32925</v>
      </c>
      <c r="F79" s="16">
        <f>E79-D79</f>
        <v>-10059</v>
      </c>
      <c r="G79" s="16">
        <f>IF(D79=0,0,E79/D79)*100</f>
        <v>76.59826912339474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64</v>
      </c>
      <c r="C81" s="27"/>
      <c r="D81" s="16">
        <f>SUM(D79)</f>
        <v>42984</v>
      </c>
      <c r="E81" s="16">
        <f>SUM(E79)</f>
        <v>32925</v>
      </c>
      <c r="F81" s="16">
        <f>E81-D81</f>
        <v>-10059</v>
      </c>
      <c r="G81" s="16">
        <f>IF(D81=0,0,E81/D81)*100</f>
        <v>76.59826912339474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65</v>
      </c>
      <c r="C83" s="27"/>
      <c r="D83" s="16">
        <f>SUM(D72,D81)</f>
        <v>44984</v>
      </c>
      <c r="E83" s="16">
        <f>SUM(E72,E81)</f>
        <v>37245</v>
      </c>
      <c r="F83" s="16">
        <f>E83-D83</f>
        <v>-7739</v>
      </c>
      <c r="G83" s="16">
        <f>IF(D83=0,0,E83/D83)*100</f>
        <v>82.796105281878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SUM(D55,D83)</f>
        <v>54963</v>
      </c>
      <c r="E85" s="16">
        <f>SUM(E55,E83)</f>
        <v>69570</v>
      </c>
      <c r="F85" s="16">
        <f>E85-D85</f>
        <v>14607</v>
      </c>
      <c r="G85" s="16">
        <f>IF(D85=0,0,E85/D85)*100</f>
        <v>126.57606025871951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24" t="s">
        <v>67</v>
      </c>
      <c r="C88" s="24"/>
      <c r="D88" s="24"/>
      <c r="E88" s="24"/>
      <c r="F88" s="24"/>
      <c r="G88" s="24"/>
    </row>
    <row r="89" spans="1:7" ht="16.5" customHeight="1">
      <c r="A89" s="4"/>
      <c r="B89" s="25" t="s">
        <v>68</v>
      </c>
      <c r="C89" s="25"/>
      <c r="D89" s="25"/>
      <c r="E89" s="25"/>
      <c r="F89" s="25"/>
      <c r="G89" s="25"/>
    </row>
    <row r="90" spans="1:7" ht="16.5" customHeight="1">
      <c r="A90" s="4"/>
      <c r="B90" s="26" t="s">
        <v>69</v>
      </c>
      <c r="C90" s="26"/>
      <c r="D90" s="26"/>
      <c r="E90" s="26"/>
      <c r="F90" s="26"/>
      <c r="G90" s="26"/>
    </row>
    <row r="91" spans="1:7" ht="16.5" customHeight="1">
      <c r="A91" s="4"/>
      <c r="B91" s="20" t="s">
        <v>16</v>
      </c>
      <c r="C91" s="19"/>
      <c r="D91" s="19"/>
      <c r="E91" s="19"/>
      <c r="F91" s="19"/>
      <c r="G91" s="19"/>
    </row>
    <row r="92" spans="1:9" ht="16.5" customHeight="1">
      <c r="A92" s="4"/>
      <c r="B92" s="21" t="s">
        <v>35</v>
      </c>
      <c r="C92" s="15" t="s">
        <v>36</v>
      </c>
      <c r="D92" s="16">
        <v>950</v>
      </c>
      <c r="E92" s="16">
        <v>902</v>
      </c>
      <c r="F92" s="16">
        <f>E92-D92</f>
        <v>-48</v>
      </c>
      <c r="G92" s="16">
        <f>IF(D92=0,0,E92/D92)*100</f>
        <v>94.94736842105263</v>
      </c>
      <c r="H92" s="1">
        <v>950</v>
      </c>
      <c r="I92" s="1">
        <v>902</v>
      </c>
    </row>
    <row r="93" spans="1:9" ht="16.5" customHeight="1">
      <c r="A93" s="4"/>
      <c r="B93" s="21" t="s">
        <v>37</v>
      </c>
      <c r="C93" s="15" t="s">
        <v>38</v>
      </c>
      <c r="D93" s="16">
        <v>700</v>
      </c>
      <c r="E93" s="16">
        <v>652</v>
      </c>
      <c r="F93" s="16">
        <f>E93-D93</f>
        <v>-48</v>
      </c>
      <c r="G93" s="16">
        <f>IF(D93=0,0,E93/D93)*100</f>
        <v>93.14285714285714</v>
      </c>
      <c r="H93" s="1">
        <v>0</v>
      </c>
      <c r="I93" s="1">
        <v>0</v>
      </c>
    </row>
    <row r="94" spans="1:9" ht="16.5" customHeight="1">
      <c r="A94" s="4"/>
      <c r="B94" s="21" t="s">
        <v>41</v>
      </c>
      <c r="C94" s="15" t="s">
        <v>42</v>
      </c>
      <c r="D94" s="16">
        <v>250</v>
      </c>
      <c r="E94" s="16">
        <v>250</v>
      </c>
      <c r="F94" s="16">
        <f>E94-D94</f>
        <v>0</v>
      </c>
      <c r="G94" s="16">
        <f>IF(D94=0,0,E94/D94)*100</f>
        <v>100</v>
      </c>
      <c r="H94" s="1">
        <v>0</v>
      </c>
      <c r="I94" s="1">
        <v>0</v>
      </c>
    </row>
    <row r="95" spans="1:7" ht="15.75" customHeight="1">
      <c r="A95" s="4"/>
      <c r="B95" s="27" t="s">
        <v>47</v>
      </c>
      <c r="C95" s="27"/>
      <c r="D95" s="16">
        <f>SUM(H92:H94)</f>
        <v>950</v>
      </c>
      <c r="E95" s="16">
        <f>SUM(I92:I94)</f>
        <v>902</v>
      </c>
      <c r="F95" s="16">
        <f>E95-D95</f>
        <v>-48</v>
      </c>
      <c r="G95" s="16">
        <f>IF(D95=0,0,E95/D95)*100</f>
        <v>94.94736842105263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70</v>
      </c>
      <c r="C97" s="27"/>
      <c r="D97" s="16">
        <f>SUM(D95)</f>
        <v>950</v>
      </c>
      <c r="E97" s="16">
        <f>SUM(E95)</f>
        <v>902</v>
      </c>
      <c r="F97" s="16">
        <f>E97-D97</f>
        <v>-48</v>
      </c>
      <c r="G97" s="16">
        <f>IF(D97=0,0,E97/D97)*100</f>
        <v>94.94736842105263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71</v>
      </c>
      <c r="C99" s="27"/>
      <c r="D99" s="16">
        <f>SUM(D97)</f>
        <v>950</v>
      </c>
      <c r="E99" s="16">
        <f>SUM(E97)</f>
        <v>902</v>
      </c>
      <c r="F99" s="16">
        <f>E99-D99</f>
        <v>-48</v>
      </c>
      <c r="G99" s="16">
        <f>IF(D99=0,0,E99/D99)*100</f>
        <v>94.94736842105263</v>
      </c>
    </row>
    <row r="100" spans="1:7" ht="15.75" customHeight="1">
      <c r="A100" s="4"/>
      <c r="B100" s="12"/>
      <c r="C100" s="13"/>
      <c r="D100" s="14"/>
      <c r="E100" s="14"/>
      <c r="F100" s="14"/>
      <c r="G100" s="14"/>
    </row>
    <row r="101" spans="1:7" ht="15.75" customHeight="1">
      <c r="A101" s="4"/>
      <c r="B101" s="27" t="s">
        <v>72</v>
      </c>
      <c r="C101" s="27"/>
      <c r="D101" s="16">
        <f>SUM(D99)</f>
        <v>950</v>
      </c>
      <c r="E101" s="16">
        <f>SUM(E99)</f>
        <v>902</v>
      </c>
      <c r="F101" s="16">
        <f>E101-D101</f>
        <v>-48</v>
      </c>
      <c r="G101" s="16">
        <f>IF(D101=0,0,E101/D101)*100</f>
        <v>94.94736842105263</v>
      </c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8"/>
      <c r="C105" s="13" t="s">
        <v>10</v>
      </c>
      <c r="D105" s="16">
        <f>SUM(D33,D85,D101)</f>
        <v>104940</v>
      </c>
      <c r="E105" s="16">
        <f>SUM(E33,E85,E101)</f>
        <v>132817</v>
      </c>
      <c r="F105" s="16">
        <f>E105-D105</f>
        <v>27877</v>
      </c>
      <c r="G105" s="16">
        <f>IF(D105=0,0,E105/D105)*100</f>
        <v>126.56470364017534</v>
      </c>
    </row>
  </sheetData>
  <sheetProtection selectLockedCells="1" selectUnlockedCells="1"/>
  <mergeCells count="34">
    <mergeCell ref="B95:C95"/>
    <mergeCell ref="B97:C97"/>
    <mergeCell ref="B99:C99"/>
    <mergeCell ref="B101:C101"/>
    <mergeCell ref="B81:C81"/>
    <mergeCell ref="B83:C83"/>
    <mergeCell ref="B85:C85"/>
    <mergeCell ref="B88:G88"/>
    <mergeCell ref="B89:G89"/>
    <mergeCell ref="B90:G90"/>
    <mergeCell ref="B57:G57"/>
    <mergeCell ref="B58:G58"/>
    <mergeCell ref="B70:C70"/>
    <mergeCell ref="B72:C72"/>
    <mergeCell ref="B74:G74"/>
    <mergeCell ref="B79:C79"/>
    <mergeCell ref="B42:C42"/>
    <mergeCell ref="B44:C44"/>
    <mergeCell ref="B46:G46"/>
    <mergeCell ref="B51:C51"/>
    <mergeCell ref="B53:C53"/>
    <mergeCell ref="B55:C55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2023-10-12T07:01:35Z</dcterms:modified>
  <cp:category/>
  <cp:version/>
  <cp:contentType/>
  <cp:contentStatus/>
</cp:coreProperties>
</file>