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<sst xmlns="http://schemas.openxmlformats.org/spreadsheetml/2006/main" count="107" uniqueCount="71">
  <si>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</si>
  <si>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</si>
  <si>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</si>
  <si>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</si>
  <si>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</si>
  <si>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</si>
  <si>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</si>
  <si>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</si>
  <si>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</si>
  <si>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</si>
  <si>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</si>
  <si>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Средня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</si>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</sst>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56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32412</v>
      </c>
      <c r="E12" s="16">
        <v>37722</v>
      </c>
      <c r="F12" s="16">
        <f aca="true" t="shared" si="0" ref="F12:F27">E12-D12</f>
        <v>5310</v>
      </c>
      <c r="G12" s="16">
        <f aca="true" t="shared" si="1" ref="G12:G27">IF(D12=0,0,E12/D12)*100</f>
        <v>116.38282117734174</v>
      </c>
      <c r="H12" s="1">
        <v>32412</v>
      </c>
      <c r="I12" s="1">
        <v>37722</v>
      </c>
    </row>
    <row r="13" spans="1:9" ht="16.5" customHeight="1">
      <c r="A13" s="4"/>
      <c r="B13" s="21" t="s">
        <v>19</v>
      </c>
      <c r="C13" s="15" t="s">
        <v>20</v>
      </c>
      <c r="D13" s="16">
        <v>32412</v>
      </c>
      <c r="E13" s="16">
        <v>37722</v>
      </c>
      <c r="F13" s="16">
        <f t="shared" si="0"/>
        <v>5310</v>
      </c>
      <c r="G13" s="16">
        <f t="shared" si="1"/>
        <v>116.38282117734174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1298</v>
      </c>
      <c r="F14" s="16">
        <f t="shared" si="0"/>
        <v>1298</v>
      </c>
      <c r="G14" s="16">
        <f t="shared" si="1"/>
        <v>0</v>
      </c>
      <c r="H14" s="1">
        <v>0</v>
      </c>
      <c r="I14" s="1">
        <v>1298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1271</v>
      </c>
      <c r="F15" s="16">
        <f t="shared" si="0"/>
        <v>1271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27</v>
      </c>
      <c r="F16" s="16">
        <f t="shared" si="0"/>
        <v>27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6230</v>
      </c>
      <c r="E17" s="16">
        <v>7561</v>
      </c>
      <c r="F17" s="16">
        <f t="shared" si="0"/>
        <v>1331</v>
      </c>
      <c r="G17" s="16">
        <f t="shared" si="1"/>
        <v>121.36436597110753</v>
      </c>
      <c r="H17" s="1">
        <v>6230</v>
      </c>
      <c r="I17" s="1">
        <v>7561</v>
      </c>
    </row>
    <row r="18" spans="1:9" ht="16.5" customHeight="1">
      <c r="A18" s="4"/>
      <c r="B18" s="21" t="s">
        <v>29</v>
      </c>
      <c r="C18" s="15" t="s">
        <v>30</v>
      </c>
      <c r="D18" s="16">
        <v>6230</v>
      </c>
      <c r="E18" s="16">
        <v>4961</v>
      </c>
      <c r="F18" s="16">
        <f t="shared" si="0"/>
        <v>-1269</v>
      </c>
      <c r="G18" s="16">
        <f t="shared" si="1"/>
        <v>79.63081861958267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1888</v>
      </c>
      <c r="F19" s="16">
        <f t="shared" si="0"/>
        <v>1888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712</v>
      </c>
      <c r="F20" s="16">
        <f t="shared" si="0"/>
        <v>712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9250</v>
      </c>
      <c r="E21" s="16">
        <v>4970</v>
      </c>
      <c r="F21" s="16">
        <f t="shared" si="0"/>
        <v>-4280</v>
      </c>
      <c r="G21" s="16">
        <f t="shared" si="1"/>
        <v>53.729729729729726</v>
      </c>
      <c r="H21" s="1">
        <v>9250</v>
      </c>
      <c r="I21" s="1">
        <v>4970</v>
      </c>
    </row>
    <row r="22" spans="1:9" ht="16.5" customHeight="1">
      <c r="A22" s="4"/>
      <c r="B22" s="21" t="s">
        <v>37</v>
      </c>
      <c r="C22" s="15" t="s">
        <v>38</v>
      </c>
      <c r="D22" s="16">
        <v>200</v>
      </c>
      <c r="E22" s="16">
        <v>470</v>
      </c>
      <c r="F22" s="16">
        <f t="shared" si="0"/>
        <v>270</v>
      </c>
      <c r="G22" s="16">
        <f t="shared" si="1"/>
        <v>235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2340</v>
      </c>
      <c r="F23" s="16">
        <f t="shared" si="0"/>
        <v>-160</v>
      </c>
      <c r="G23" s="16">
        <f t="shared" si="1"/>
        <v>93.60000000000001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1500</v>
      </c>
      <c r="E24" s="16">
        <v>1238</v>
      </c>
      <c r="F24" s="16">
        <f t="shared" si="0"/>
        <v>-262</v>
      </c>
      <c r="G24" s="16">
        <f t="shared" si="1"/>
        <v>82.53333333333333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4300</v>
      </c>
      <c r="E25" s="16">
        <v>158</v>
      </c>
      <c r="F25" s="16">
        <f t="shared" si="0"/>
        <v>-4142</v>
      </c>
      <c r="G25" s="16">
        <f t="shared" si="1"/>
        <v>3.6744186046511627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750</v>
      </c>
      <c r="E26" s="16">
        <v>764</v>
      </c>
      <c r="F26" s="16">
        <f t="shared" si="0"/>
        <v>14</v>
      </c>
      <c r="G26" s="16">
        <f t="shared" si="1"/>
        <v>101.86666666666666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47892</v>
      </c>
      <c r="E27" s="16">
        <f>SUM(I12:I26)</f>
        <v>51551</v>
      </c>
      <c r="F27" s="16">
        <f t="shared" si="0"/>
        <v>3659</v>
      </c>
      <c r="G27" s="16">
        <f t="shared" si="1"/>
        <v>107.6401069072079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47892</v>
      </c>
      <c r="E29" s="16">
        <f>SUM(E27)</f>
        <v>51551</v>
      </c>
      <c r="F29" s="16">
        <f>E29-D29</f>
        <v>3659</v>
      </c>
      <c r="G29" s="16">
        <f>IF(D29=0,0,E29/D29)*100</f>
        <v>107.6401069072079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47892</v>
      </c>
      <c r="E31" s="16">
        <f>SUM(E29)</f>
        <v>51551</v>
      </c>
      <c r="F31" s="16">
        <f>E31-D31</f>
        <v>3659</v>
      </c>
      <c r="G31" s="16">
        <f>IF(D31=0,0,E31/D31)*100</f>
        <v>107.6401069072079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47892</v>
      </c>
      <c r="E33" s="16">
        <f>SUM(E31)</f>
        <v>51551</v>
      </c>
      <c r="F33" s="16">
        <f>E33-D33</f>
        <v>3659</v>
      </c>
      <c r="G33" s="16">
        <f>IF(D33=0,0,E33/D33)*100</f>
        <v>107.6401069072079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6760</v>
      </c>
      <c r="E40" s="16">
        <v>7652</v>
      </c>
      <c r="F40" s="16">
        <f>E40-D40</f>
        <v>892</v>
      </c>
      <c r="G40" s="16">
        <f>IF(D40=0,0,E40/D40)*100</f>
        <v>113.19526627218934</v>
      </c>
      <c r="H40" s="1">
        <v>6760</v>
      </c>
      <c r="I40" s="1">
        <v>7652</v>
      </c>
    </row>
    <row r="41" spans="1:9" ht="16.5" customHeight="1">
      <c r="A41" s="4"/>
      <c r="B41" s="21" t="s">
        <v>39</v>
      </c>
      <c r="C41" s="15" t="s">
        <v>40</v>
      </c>
      <c r="D41" s="16">
        <v>6760</v>
      </c>
      <c r="E41" s="16">
        <v>7652</v>
      </c>
      <c r="F41" s="16">
        <f>E41-D41</f>
        <v>892</v>
      </c>
      <c r="G41" s="16">
        <f>IF(D41=0,0,E41/D41)*100</f>
        <v>113.19526627218934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6760</v>
      </c>
      <c r="E42" s="16">
        <f>SUM(I40:I41)</f>
        <v>7652</v>
      </c>
      <c r="F42" s="16">
        <f>E42-D42</f>
        <v>892</v>
      </c>
      <c r="G42" s="16">
        <f>IF(D42=0,0,E42/D42)*100</f>
        <v>113.19526627218934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6760</v>
      </c>
      <c r="E44" s="16">
        <f>SUM(E42)</f>
        <v>7652</v>
      </c>
      <c r="F44" s="16">
        <f>E44-D44</f>
        <v>892</v>
      </c>
      <c r="G44" s="16">
        <f>IF(D44=0,0,E44/D44)*100</f>
        <v>113.19526627218934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0</v>
      </c>
      <c r="E48" s="16">
        <v>0</v>
      </c>
      <c r="F48" s="16">
        <f>E48-D48</f>
        <v>0</v>
      </c>
      <c r="G48" s="16">
        <f>IF(D48=0,0,E48/D48)*100</f>
        <v>0</v>
      </c>
      <c r="H48" s="1">
        <v>0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0</v>
      </c>
      <c r="E49" s="16">
        <v>0</v>
      </c>
      <c r="F49" s="16">
        <f>E49-D49</f>
        <v>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0</v>
      </c>
      <c r="E50" s="16">
        <f>SUM(I48:I49)</f>
        <v>0</v>
      </c>
      <c r="F50" s="16">
        <f>E50-D50</f>
        <v>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0</v>
      </c>
      <c r="E52" s="16">
        <f>SUM(E50)</f>
        <v>0</v>
      </c>
      <c r="F52" s="16">
        <f>E52-D52</f>
        <v>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6760</v>
      </c>
      <c r="E54" s="16">
        <f>SUM(E44,E52)</f>
        <v>7652</v>
      </c>
      <c r="F54" s="16">
        <f>E54-D54</f>
        <v>892</v>
      </c>
      <c r="G54" s="16">
        <f>IF(D54=0,0,E54/D54)*100</f>
        <v>113.19526627218934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35</v>
      </c>
      <c r="C59" s="15" t="s">
        <v>36</v>
      </c>
      <c r="D59" s="16">
        <v>4000</v>
      </c>
      <c r="E59" s="16">
        <v>4938</v>
      </c>
      <c r="F59" s="16">
        <f>E59-D59</f>
        <v>938</v>
      </c>
      <c r="G59" s="16">
        <f>IF(D59=0,0,E59/D59)*100</f>
        <v>123.44999999999999</v>
      </c>
      <c r="H59" s="1">
        <v>4000</v>
      </c>
      <c r="I59" s="1">
        <v>4938</v>
      </c>
    </row>
    <row r="60" spans="1:9" ht="16.5" customHeight="1">
      <c r="A60" s="4"/>
      <c r="B60" s="21" t="s">
        <v>37</v>
      </c>
      <c r="C60" s="15" t="s">
        <v>38</v>
      </c>
      <c r="D60" s="16">
        <v>0</v>
      </c>
      <c r="E60" s="16">
        <v>128</v>
      </c>
      <c r="F60" s="16">
        <f>E60-D60</f>
        <v>128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4000</v>
      </c>
      <c r="E61" s="16">
        <v>4810</v>
      </c>
      <c r="F61" s="16">
        <f>E61-D61</f>
        <v>810</v>
      </c>
      <c r="G61" s="16">
        <f>IF(D61=0,0,E61/D61)*100</f>
        <v>120.24999999999999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SUM(H59:H61)</f>
        <v>4000</v>
      </c>
      <c r="E62" s="16">
        <f>SUM(I59:I61)</f>
        <v>4938</v>
      </c>
      <c r="F62" s="16">
        <f>E62-D62</f>
        <v>938</v>
      </c>
      <c r="G62" s="16">
        <f>IF(D62=0,0,E62/D62)*100</f>
        <v>123.44999999999999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4000</v>
      </c>
      <c r="E64" s="16">
        <f>SUM(E62)</f>
        <v>4938</v>
      </c>
      <c r="F64" s="16">
        <f>E64-D64</f>
        <v>938</v>
      </c>
      <c r="G64" s="16">
        <f>IF(D64=0,0,E64/D64)*100</f>
        <v>123.44999999999999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27000</v>
      </c>
      <c r="E68" s="16">
        <v>18928</v>
      </c>
      <c r="F68" s="16">
        <f>E68-D68</f>
        <v>-8072</v>
      </c>
      <c r="G68" s="16">
        <f>IF(D68=0,0,E68/D68)*100</f>
        <v>70.1037037037037</v>
      </c>
      <c r="H68" s="1">
        <v>27000</v>
      </c>
      <c r="I68" s="1">
        <v>18928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6198</v>
      </c>
      <c r="F69" s="16">
        <f>E69-D69</f>
        <v>6198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27000</v>
      </c>
      <c r="E70" s="16">
        <v>12730</v>
      </c>
      <c r="F70" s="16">
        <f>E70-D70</f>
        <v>-14270</v>
      </c>
      <c r="G70" s="16">
        <f>IF(D70=0,0,E70/D70)*100</f>
        <v>47.14814814814815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27000</v>
      </c>
      <c r="E71" s="16">
        <f>SUM(I68:I70)</f>
        <v>18928</v>
      </c>
      <c r="F71" s="16">
        <f>E71-D71</f>
        <v>-8072</v>
      </c>
      <c r="G71" s="16">
        <f>IF(D71=0,0,E71/D71)*100</f>
        <v>70.1037037037037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27000</v>
      </c>
      <c r="E73" s="16">
        <f>SUM(E71)</f>
        <v>18928</v>
      </c>
      <c r="F73" s="16">
        <f>E73-D73</f>
        <v>-8072</v>
      </c>
      <c r="G73" s="16">
        <f>IF(D73=0,0,E73/D73)*100</f>
        <v>70.1037037037037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31000</v>
      </c>
      <c r="E75" s="16">
        <f>SUM(E64,E73)</f>
        <v>23866</v>
      </c>
      <c r="F75" s="16">
        <f>E75-D75</f>
        <v>-7134</v>
      </c>
      <c r="G75" s="16">
        <f>IF(D75=0,0,E75/D75)*100</f>
        <v>76.98709677419356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SUM(D54,D75)</f>
        <v>37760</v>
      </c>
      <c r="E77" s="16">
        <f>SUM(E54,E75)</f>
        <v>31518</v>
      </c>
      <c r="F77" s="16">
        <f>E77-D77</f>
        <v>-6242</v>
      </c>
      <c r="G77" s="16">
        <f>IF(D77=0,0,E77/D77)*100</f>
        <v>83.46927966101696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1400</v>
      </c>
      <c r="E84" s="16">
        <v>679</v>
      </c>
      <c r="F84" s="16">
        <f>E84-D84</f>
        <v>-721</v>
      </c>
      <c r="G84" s="16">
        <f>IF(D84=0,0,E84/D84)*100</f>
        <v>48.5</v>
      </c>
      <c r="H84" s="1">
        <v>1400</v>
      </c>
      <c r="I84" s="1">
        <v>679</v>
      </c>
    </row>
    <row r="85" spans="1:9" ht="16.5" customHeight="1">
      <c r="A85" s="4"/>
      <c r="B85" s="21" t="s">
        <v>37</v>
      </c>
      <c r="C85" s="15" t="s">
        <v>38</v>
      </c>
      <c r="D85" s="16">
        <v>800</v>
      </c>
      <c r="E85" s="16">
        <v>599</v>
      </c>
      <c r="F85" s="16">
        <f>E85-D85</f>
        <v>-201</v>
      </c>
      <c r="G85" s="16">
        <f>IF(D85=0,0,E85/D85)*100</f>
        <v>74.875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600</v>
      </c>
      <c r="E86" s="16">
        <v>80</v>
      </c>
      <c r="F86" s="16">
        <f>E86-D86</f>
        <v>-520</v>
      </c>
      <c r="G86" s="16">
        <f>IF(D86=0,0,E86/D86)*100</f>
        <v>13.333333333333334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1400</v>
      </c>
      <c r="E87" s="16">
        <f>SUM(I84:I86)</f>
        <v>679</v>
      </c>
      <c r="F87" s="16">
        <f>E87-D87</f>
        <v>-721</v>
      </c>
      <c r="G87" s="16">
        <f>IF(D87=0,0,E87/D87)*100</f>
        <v>48.5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1400</v>
      </c>
      <c r="E89" s="16">
        <f>SUM(E87)</f>
        <v>679</v>
      </c>
      <c r="F89" s="16">
        <f>E89-D89</f>
        <v>-721</v>
      </c>
      <c r="G89" s="16">
        <f>IF(D89=0,0,E89/D89)*100</f>
        <v>48.5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1400</v>
      </c>
      <c r="E91" s="16">
        <f>SUM(E89)</f>
        <v>679</v>
      </c>
      <c r="F91" s="16">
        <f>E91-D91</f>
        <v>-721</v>
      </c>
      <c r="G91" s="16">
        <f>IF(D91=0,0,E91/D91)*100</f>
        <v>48.5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70</v>
      </c>
      <c r="C93" s="27"/>
      <c r="D93" s="16">
        <f>SUM(D91)</f>
        <v>1400</v>
      </c>
      <c r="E93" s="16">
        <f>SUM(E91)</f>
        <v>679</v>
      </c>
      <c r="F93" s="16">
        <f>E93-D93</f>
        <v>-721</v>
      </c>
      <c r="G93" s="16">
        <f>IF(D93=0,0,E93/D93)*100</f>
        <v>48.5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SUM(D33,D77,D93)</f>
        <v>87052</v>
      </c>
      <c r="E97" s="16">
        <f>SUM(E33,E77,E93)</f>
        <v>83748</v>
      </c>
      <c r="F97" s="16">
        <f>E97-D97</f>
        <v>-3304</v>
      </c>
      <c r="G97" s="16">
        <f>IF(D97=0,0,E97/D97)*100</f>
        <v>96.20456738501126</v>
      </c>
    </row>
  </sheetData>
  <sheetProtection selectLockedCells="1" selectUnlockedCells="1"/>
  <mergeCells count="34">
    <mergeCell ref="B87:C87"/>
    <mergeCell ref="B89:C89"/>
    <mergeCell ref="B91:C91"/>
    <mergeCell ref="B93:C93"/>
    <mergeCell ref="B73:C73"/>
    <mergeCell ref="B75:C75"/>
    <mergeCell ref="B77:C77"/>
    <mergeCell ref="B80:G80"/>
    <mergeCell ref="B81:G81"/>
    <mergeCell ref="B82:G82"/>
    <mergeCell ref="B56:G56"/>
    <mergeCell ref="B57:G57"/>
    <mergeCell ref="B62:C62"/>
    <mergeCell ref="B64:C64"/>
    <mergeCell ref="B66:G66"/>
    <mergeCell ref="B71:C71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2023-10-12T07:02:40Z</dcterms:modified>
  <cp:category/>
  <cp:version/>
  <cp:contentType/>
  <cp:contentStatus/>
</cp:coreProperties>
</file>