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<sst xmlns="http://schemas.openxmlformats.org/spreadsheetml/2006/main" count="109" uniqueCount="73">
  <si>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</si>
  <si>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</si>
  <si>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</si>
  <si>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</si>
  <si>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</si>
  <si>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</si>
  <si>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</si>
  <si>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</si>
  <si>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</si>
  <si>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</si>
  <si>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</si>
  <si>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Черенча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</si>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</sst>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26446</v>
      </c>
      <c r="E12" s="16">
        <v>30246</v>
      </c>
      <c r="F12" s="16">
        <f aca="true" t="shared" si="0" ref="F12:F28">E12-D12</f>
        <v>3800</v>
      </c>
      <c r="G12" s="16">
        <f aca="true" t="shared" si="1" ref="G12:G28">IF(D12=0,0,E12/D12)*100</f>
        <v>114.36890266959085</v>
      </c>
      <c r="H12" s="1">
        <v>26446</v>
      </c>
      <c r="I12" s="1">
        <v>30246</v>
      </c>
    </row>
    <row r="13" spans="1:9" ht="16.5" customHeight="1">
      <c r="A13" s="4"/>
      <c r="B13" s="21" t="s">
        <v>19</v>
      </c>
      <c r="C13" s="15" t="s">
        <v>20</v>
      </c>
      <c r="D13" s="16">
        <v>26446</v>
      </c>
      <c r="E13" s="16">
        <v>30246</v>
      </c>
      <c r="F13" s="16">
        <f t="shared" si="0"/>
        <v>3800</v>
      </c>
      <c r="G13" s="16">
        <f t="shared" si="1"/>
        <v>114.36890266959085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722</v>
      </c>
      <c r="F14" s="16">
        <f t="shared" si="0"/>
        <v>722</v>
      </c>
      <c r="G14" s="16">
        <f t="shared" si="1"/>
        <v>0</v>
      </c>
      <c r="H14" s="1">
        <v>0</v>
      </c>
      <c r="I14" s="1">
        <v>722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0</v>
      </c>
      <c r="F15" s="16">
        <f t="shared" si="0"/>
        <v>0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532</v>
      </c>
      <c r="F16" s="16">
        <f t="shared" si="0"/>
        <v>532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190</v>
      </c>
      <c r="F17" s="16">
        <f t="shared" si="0"/>
        <v>190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5083</v>
      </c>
      <c r="E18" s="16">
        <v>6006</v>
      </c>
      <c r="F18" s="16">
        <f t="shared" si="0"/>
        <v>923</v>
      </c>
      <c r="G18" s="16">
        <f t="shared" si="1"/>
        <v>118.15856777493605</v>
      </c>
      <c r="H18" s="1">
        <v>5083</v>
      </c>
      <c r="I18" s="1">
        <v>6006</v>
      </c>
    </row>
    <row r="19" spans="1:9" ht="16.5" customHeight="1">
      <c r="A19" s="4"/>
      <c r="B19" s="21" t="s">
        <v>31</v>
      </c>
      <c r="C19" s="15" t="s">
        <v>32</v>
      </c>
      <c r="D19" s="16">
        <v>5083</v>
      </c>
      <c r="E19" s="16">
        <v>3628</v>
      </c>
      <c r="F19" s="16">
        <f t="shared" si="0"/>
        <v>-1455</v>
      </c>
      <c r="G19" s="16">
        <f t="shared" si="1"/>
        <v>71.37517214243557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1504</v>
      </c>
      <c r="F20" s="16">
        <f t="shared" si="0"/>
        <v>1504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0</v>
      </c>
      <c r="E21" s="16">
        <v>874</v>
      </c>
      <c r="F21" s="16">
        <f t="shared" si="0"/>
        <v>874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10000</v>
      </c>
      <c r="E22" s="16">
        <v>7690</v>
      </c>
      <c r="F22" s="16">
        <f t="shared" si="0"/>
        <v>-2310</v>
      </c>
      <c r="G22" s="16">
        <f t="shared" si="1"/>
        <v>76.9</v>
      </c>
      <c r="H22" s="1">
        <v>10000</v>
      </c>
      <c r="I22" s="1">
        <v>7690</v>
      </c>
    </row>
    <row r="23" spans="1:9" ht="16.5" customHeight="1">
      <c r="A23" s="4"/>
      <c r="B23" s="21" t="s">
        <v>39</v>
      </c>
      <c r="C23" s="15" t="s">
        <v>40</v>
      </c>
      <c r="D23" s="16">
        <v>350</v>
      </c>
      <c r="E23" s="16">
        <v>819</v>
      </c>
      <c r="F23" s="16">
        <f t="shared" si="0"/>
        <v>469</v>
      </c>
      <c r="G23" s="16">
        <f t="shared" si="1"/>
        <v>234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2500</v>
      </c>
      <c r="E24" s="16">
        <v>2831</v>
      </c>
      <c r="F24" s="16">
        <f t="shared" si="0"/>
        <v>331</v>
      </c>
      <c r="G24" s="16">
        <f t="shared" si="1"/>
        <v>113.24000000000001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1200</v>
      </c>
      <c r="E25" s="16">
        <v>1447</v>
      </c>
      <c r="F25" s="16">
        <f t="shared" si="0"/>
        <v>247</v>
      </c>
      <c r="G25" s="16">
        <f t="shared" si="1"/>
        <v>120.58333333333333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5200</v>
      </c>
      <c r="E26" s="16">
        <v>1876</v>
      </c>
      <c r="F26" s="16">
        <f t="shared" si="0"/>
        <v>-3324</v>
      </c>
      <c r="G26" s="16">
        <f t="shared" si="1"/>
        <v>36.07692307692308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750</v>
      </c>
      <c r="E27" s="16">
        <v>717</v>
      </c>
      <c r="F27" s="16">
        <f t="shared" si="0"/>
        <v>-33</v>
      </c>
      <c r="G27" s="16">
        <f t="shared" si="1"/>
        <v>95.6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41529</v>
      </c>
      <c r="E28" s="16">
        <f>SUM(I12:I27)</f>
        <v>44664</v>
      </c>
      <c r="F28" s="16">
        <f t="shared" si="0"/>
        <v>3135</v>
      </c>
      <c r="G28" s="16">
        <f t="shared" si="1"/>
        <v>107.548941703388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41529</v>
      </c>
      <c r="E30" s="16">
        <f>SUM(E28)</f>
        <v>44664</v>
      </c>
      <c r="F30" s="16">
        <f>E30-D30</f>
        <v>3135</v>
      </c>
      <c r="G30" s="16">
        <f>IF(D30=0,0,E30/D30)*100</f>
        <v>107.548941703388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41529</v>
      </c>
      <c r="E32" s="16">
        <f>SUM(E30)</f>
        <v>44664</v>
      </c>
      <c r="F32" s="16">
        <f>E32-D32</f>
        <v>3135</v>
      </c>
      <c r="G32" s="16">
        <f>IF(D32=0,0,E32/D32)*100</f>
        <v>107.548941703388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41529</v>
      </c>
      <c r="E34" s="16">
        <f>SUM(E32)</f>
        <v>44664</v>
      </c>
      <c r="F34" s="16">
        <f>E34-D34</f>
        <v>3135</v>
      </c>
      <c r="G34" s="16">
        <f>IF(D34=0,0,E34/D34)*100</f>
        <v>107.548941703388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5460</v>
      </c>
      <c r="E41" s="16">
        <v>6431</v>
      </c>
      <c r="F41" s="16">
        <f>E41-D41</f>
        <v>971</v>
      </c>
      <c r="G41" s="16">
        <f>IF(D41=0,0,E41/D41)*100</f>
        <v>117.78388278388279</v>
      </c>
      <c r="H41" s="1">
        <v>5460</v>
      </c>
      <c r="I41" s="1">
        <v>6431</v>
      </c>
    </row>
    <row r="42" spans="1:9" ht="16.5" customHeight="1">
      <c r="A42" s="4"/>
      <c r="B42" s="21" t="s">
        <v>41</v>
      </c>
      <c r="C42" s="15" t="s">
        <v>42</v>
      </c>
      <c r="D42" s="16">
        <v>5460</v>
      </c>
      <c r="E42" s="16">
        <v>6431</v>
      </c>
      <c r="F42" s="16">
        <f>E42-D42</f>
        <v>971</v>
      </c>
      <c r="G42" s="16">
        <f>IF(D42=0,0,E42/D42)*100</f>
        <v>117.78388278388279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5460</v>
      </c>
      <c r="E43" s="16">
        <f>SUM(I41:I42)</f>
        <v>6431</v>
      </c>
      <c r="F43" s="16">
        <f>E43-D43</f>
        <v>971</v>
      </c>
      <c r="G43" s="16">
        <f>IF(D43=0,0,E43/D43)*100</f>
        <v>117.78388278388279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5460</v>
      </c>
      <c r="E45" s="16">
        <f>SUM(E43)</f>
        <v>6431</v>
      </c>
      <c r="F45" s="16">
        <f>E45-D45</f>
        <v>971</v>
      </c>
      <c r="G45" s="16">
        <f>IF(D45=0,0,E45/D45)*100</f>
        <v>117.78388278388279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6" t="s">
        <v>57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37</v>
      </c>
      <c r="C49" s="15" t="s">
        <v>38</v>
      </c>
      <c r="D49" s="16">
        <v>0</v>
      </c>
      <c r="E49" s="16">
        <v>0</v>
      </c>
      <c r="F49" s="16">
        <f>E49-D49</f>
        <v>0</v>
      </c>
      <c r="G49" s="16">
        <f>IF(D49=0,0,E49/D49)*100</f>
        <v>0</v>
      </c>
      <c r="H49" s="1">
        <v>0</v>
      </c>
      <c r="I49" s="1">
        <v>0</v>
      </c>
    </row>
    <row r="50" spans="1:9" ht="16.5" customHeight="1">
      <c r="A50" s="4"/>
      <c r="B50" s="21" t="s">
        <v>45</v>
      </c>
      <c r="C50" s="15" t="s">
        <v>46</v>
      </c>
      <c r="D50" s="16">
        <v>0</v>
      </c>
      <c r="E50" s="16">
        <v>0</v>
      </c>
      <c r="F50" s="16">
        <f>E50-D50</f>
        <v>0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49</v>
      </c>
      <c r="C51" s="27"/>
      <c r="D51" s="16">
        <f>SUM(H49:H50)</f>
        <v>0</v>
      </c>
      <c r="E51" s="16">
        <f>SUM(I49:I50)</f>
        <v>0</v>
      </c>
      <c r="F51" s="16">
        <f>E51-D51</f>
        <v>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58</v>
      </c>
      <c r="C53" s="27"/>
      <c r="D53" s="16">
        <f>SUM(D51)</f>
        <v>0</v>
      </c>
      <c r="E53" s="16">
        <f>SUM(E51)</f>
        <v>0</v>
      </c>
      <c r="F53" s="16">
        <f>E53-D53</f>
        <v>0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59</v>
      </c>
      <c r="C55" s="27"/>
      <c r="D55" s="16">
        <f>SUM(D45,D53)</f>
        <v>5460</v>
      </c>
      <c r="E55" s="16">
        <f>SUM(E45,E53)</f>
        <v>6431</v>
      </c>
      <c r="F55" s="16">
        <f>E55-D55</f>
        <v>971</v>
      </c>
      <c r="G55" s="16">
        <f>IF(D55=0,0,E55/D55)*100</f>
        <v>117.78388278388279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5" t="s">
        <v>60</v>
      </c>
      <c r="C57" s="25"/>
      <c r="D57" s="25"/>
      <c r="E57" s="25"/>
      <c r="F57" s="25"/>
      <c r="G57" s="25"/>
    </row>
    <row r="58" spans="1:7" ht="16.5" customHeight="1">
      <c r="A58" s="4"/>
      <c r="B58" s="26" t="s">
        <v>61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37</v>
      </c>
      <c r="C60" s="15" t="s">
        <v>38</v>
      </c>
      <c r="D60" s="16">
        <v>4000</v>
      </c>
      <c r="E60" s="16">
        <v>2739</v>
      </c>
      <c r="F60" s="16">
        <f>E60-D60</f>
        <v>-1261</v>
      </c>
      <c r="G60" s="16">
        <f>IF(D60=0,0,E60/D60)*100</f>
        <v>68.475</v>
      </c>
      <c r="H60" s="1">
        <v>4000</v>
      </c>
      <c r="I60" s="1">
        <v>2739</v>
      </c>
    </row>
    <row r="61" spans="1:9" ht="16.5" customHeight="1">
      <c r="A61" s="4"/>
      <c r="B61" s="21" t="s">
        <v>39</v>
      </c>
      <c r="C61" s="15" t="s">
        <v>40</v>
      </c>
      <c r="D61" s="16">
        <v>0</v>
      </c>
      <c r="E61" s="16">
        <v>128</v>
      </c>
      <c r="F61" s="16">
        <f>E61-D61</f>
        <v>128</v>
      </c>
      <c r="G61" s="16">
        <f>IF(D61=0,0,E61/D61)*100</f>
        <v>0</v>
      </c>
      <c r="H61" s="1">
        <v>0</v>
      </c>
      <c r="I61" s="1">
        <v>0</v>
      </c>
    </row>
    <row r="62" spans="1:9" ht="16.5" customHeight="1">
      <c r="A62" s="4"/>
      <c r="B62" s="21" t="s">
        <v>43</v>
      </c>
      <c r="C62" s="15" t="s">
        <v>44</v>
      </c>
      <c r="D62" s="16">
        <v>4000</v>
      </c>
      <c r="E62" s="16">
        <v>2611</v>
      </c>
      <c r="F62" s="16">
        <f>E62-D62</f>
        <v>-1389</v>
      </c>
      <c r="G62" s="16">
        <f>IF(D62=0,0,E62/D62)*100</f>
        <v>65.275</v>
      </c>
      <c r="H62" s="1">
        <v>0</v>
      </c>
      <c r="I62" s="1">
        <v>0</v>
      </c>
    </row>
    <row r="63" spans="1:7" ht="15.75" customHeight="1">
      <c r="A63" s="4"/>
      <c r="B63" s="27" t="s">
        <v>49</v>
      </c>
      <c r="C63" s="27"/>
      <c r="D63" s="16">
        <f>SUM(H60:H62)</f>
        <v>4000</v>
      </c>
      <c r="E63" s="16">
        <f>SUM(I60:I62)</f>
        <v>2739</v>
      </c>
      <c r="F63" s="16">
        <f>E63-D63</f>
        <v>-1261</v>
      </c>
      <c r="G63" s="16">
        <f>IF(D63=0,0,E63/D63)*100</f>
        <v>68.475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62</v>
      </c>
      <c r="C65" s="27"/>
      <c r="D65" s="16">
        <f>SUM(D63)</f>
        <v>4000</v>
      </c>
      <c r="E65" s="16">
        <f>SUM(E63)</f>
        <v>2739</v>
      </c>
      <c r="F65" s="16">
        <f>E65-D65</f>
        <v>-1261</v>
      </c>
      <c r="G65" s="16">
        <f>IF(D65=0,0,E65/D65)*100</f>
        <v>68.475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6.5" customHeight="1">
      <c r="A67" s="4"/>
      <c r="B67" s="26" t="s">
        <v>63</v>
      </c>
      <c r="C67" s="26"/>
      <c r="D67" s="26"/>
      <c r="E67" s="26"/>
      <c r="F67" s="26"/>
      <c r="G67" s="26"/>
    </row>
    <row r="68" spans="1:7" ht="16.5" customHeight="1">
      <c r="A68" s="4"/>
      <c r="B68" s="20" t="s">
        <v>16</v>
      </c>
      <c r="C68" s="19"/>
      <c r="D68" s="19"/>
      <c r="E68" s="19"/>
      <c r="F68" s="19"/>
      <c r="G68" s="19"/>
    </row>
    <row r="69" spans="1:9" ht="16.5" customHeight="1">
      <c r="A69" s="4"/>
      <c r="B69" s="21" t="s">
        <v>37</v>
      </c>
      <c r="C69" s="15" t="s">
        <v>38</v>
      </c>
      <c r="D69" s="16">
        <v>24000</v>
      </c>
      <c r="E69" s="16">
        <v>18760</v>
      </c>
      <c r="F69" s="16">
        <f>E69-D69</f>
        <v>-5240</v>
      </c>
      <c r="G69" s="16">
        <f>IF(D69=0,0,E69/D69)*100</f>
        <v>78.16666666666666</v>
      </c>
      <c r="H69" s="1">
        <v>24000</v>
      </c>
      <c r="I69" s="1">
        <v>18760</v>
      </c>
    </row>
    <row r="70" spans="1:9" ht="16.5" customHeight="1">
      <c r="A70" s="4"/>
      <c r="B70" s="21" t="s">
        <v>39</v>
      </c>
      <c r="C70" s="15" t="s">
        <v>40</v>
      </c>
      <c r="D70" s="16">
        <v>0</v>
      </c>
      <c r="E70" s="16">
        <v>6198</v>
      </c>
      <c r="F70" s="16">
        <f>E70-D70</f>
        <v>6198</v>
      </c>
      <c r="G70" s="16">
        <f>IF(D70=0,0,E70/D70)*100</f>
        <v>0</v>
      </c>
      <c r="H70" s="1">
        <v>0</v>
      </c>
      <c r="I70" s="1">
        <v>0</v>
      </c>
    </row>
    <row r="71" spans="1:9" ht="16.5" customHeight="1">
      <c r="A71" s="4"/>
      <c r="B71" s="21" t="s">
        <v>43</v>
      </c>
      <c r="C71" s="15" t="s">
        <v>44</v>
      </c>
      <c r="D71" s="16">
        <v>24000</v>
      </c>
      <c r="E71" s="16">
        <v>12562</v>
      </c>
      <c r="F71" s="16">
        <f>E71-D71</f>
        <v>-11438</v>
      </c>
      <c r="G71" s="16">
        <f>IF(D71=0,0,E71/D71)*100</f>
        <v>52.34166666666666</v>
      </c>
      <c r="H71" s="1">
        <v>0</v>
      </c>
      <c r="I71" s="1">
        <v>0</v>
      </c>
    </row>
    <row r="72" spans="1:7" ht="15.75" customHeight="1">
      <c r="A72" s="4"/>
      <c r="B72" s="27" t="s">
        <v>49</v>
      </c>
      <c r="C72" s="27"/>
      <c r="D72" s="16">
        <f>SUM(H69:H71)</f>
        <v>24000</v>
      </c>
      <c r="E72" s="16">
        <f>SUM(I69:I71)</f>
        <v>18760</v>
      </c>
      <c r="F72" s="16">
        <f>E72-D72</f>
        <v>-5240</v>
      </c>
      <c r="G72" s="16">
        <f>IF(D72=0,0,E72/D72)*100</f>
        <v>78.16666666666666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64</v>
      </c>
      <c r="C74" s="27"/>
      <c r="D74" s="16">
        <f>SUM(D72)</f>
        <v>24000</v>
      </c>
      <c r="E74" s="16">
        <f>SUM(E72)</f>
        <v>18760</v>
      </c>
      <c r="F74" s="16">
        <f>E74-D74</f>
        <v>-5240</v>
      </c>
      <c r="G74" s="16">
        <f>IF(D74=0,0,E74/D74)*100</f>
        <v>78.16666666666666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65</v>
      </c>
      <c r="C76" s="27"/>
      <c r="D76" s="16">
        <f>SUM(D65,D74)</f>
        <v>28000</v>
      </c>
      <c r="E76" s="16">
        <f>SUM(E65,E74)</f>
        <v>21499</v>
      </c>
      <c r="F76" s="16">
        <f>E76-D76</f>
        <v>-6501</v>
      </c>
      <c r="G76" s="16">
        <f>IF(D76=0,0,E76/D76)*100</f>
        <v>76.78214285714286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66</v>
      </c>
      <c r="C78" s="27"/>
      <c r="D78" s="16">
        <f>SUM(D55,D76)</f>
        <v>33460</v>
      </c>
      <c r="E78" s="16">
        <f>SUM(E55,E76)</f>
        <v>27930</v>
      </c>
      <c r="F78" s="16">
        <f>E78-D78</f>
        <v>-5530</v>
      </c>
      <c r="G78" s="16">
        <f>IF(D78=0,0,E78/D78)*100</f>
        <v>83.47280334728033</v>
      </c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12"/>
      <c r="C80" s="13"/>
      <c r="D80" s="14"/>
      <c r="E80" s="14"/>
      <c r="F80" s="14"/>
      <c r="G80" s="14"/>
    </row>
    <row r="81" spans="1:7" ht="16.5" customHeight="1">
      <c r="A81" s="4"/>
      <c r="B81" s="24" t="s">
        <v>67</v>
      </c>
      <c r="C81" s="24"/>
      <c r="D81" s="24"/>
      <c r="E81" s="24"/>
      <c r="F81" s="24"/>
      <c r="G81" s="24"/>
    </row>
    <row r="82" spans="1:7" ht="16.5" customHeight="1">
      <c r="A82" s="4"/>
      <c r="B82" s="25" t="s">
        <v>68</v>
      </c>
      <c r="C82" s="25"/>
      <c r="D82" s="25"/>
      <c r="E82" s="25"/>
      <c r="F82" s="25"/>
      <c r="G82" s="25"/>
    </row>
    <row r="83" spans="1:7" ht="16.5" customHeight="1">
      <c r="A83" s="4"/>
      <c r="B83" s="26" t="s">
        <v>69</v>
      </c>
      <c r="C83" s="26"/>
      <c r="D83" s="26"/>
      <c r="E83" s="26"/>
      <c r="F83" s="26"/>
      <c r="G83" s="26"/>
    </row>
    <row r="84" spans="1:7" ht="16.5" customHeight="1">
      <c r="A84" s="4"/>
      <c r="B84" s="20" t="s">
        <v>16</v>
      </c>
      <c r="C84" s="19"/>
      <c r="D84" s="19"/>
      <c r="E84" s="19"/>
      <c r="F84" s="19"/>
      <c r="G84" s="19"/>
    </row>
    <row r="85" spans="1:9" ht="16.5" customHeight="1">
      <c r="A85" s="4"/>
      <c r="B85" s="21" t="s">
        <v>37</v>
      </c>
      <c r="C85" s="15" t="s">
        <v>38</v>
      </c>
      <c r="D85" s="16">
        <v>5400</v>
      </c>
      <c r="E85" s="16">
        <v>0</v>
      </c>
      <c r="F85" s="16">
        <f>E85-D85</f>
        <v>-5400</v>
      </c>
      <c r="G85" s="16">
        <f>IF(D85=0,0,E85/D85)*100</f>
        <v>0</v>
      </c>
      <c r="H85" s="1">
        <v>5400</v>
      </c>
      <c r="I85" s="1">
        <v>0</v>
      </c>
    </row>
    <row r="86" spans="1:9" ht="16.5" customHeight="1">
      <c r="A86" s="4"/>
      <c r="B86" s="21" t="s">
        <v>39</v>
      </c>
      <c r="C86" s="15" t="s">
        <v>40</v>
      </c>
      <c r="D86" s="16">
        <v>5400</v>
      </c>
      <c r="E86" s="16">
        <v>0</v>
      </c>
      <c r="F86" s="16">
        <f>E86-D86</f>
        <v>-5400</v>
      </c>
      <c r="G86" s="16">
        <f>IF(D86=0,0,E86/D86)*100</f>
        <v>0</v>
      </c>
      <c r="H86" s="1">
        <v>0</v>
      </c>
      <c r="I86" s="1">
        <v>0</v>
      </c>
    </row>
    <row r="87" spans="1:9" ht="16.5" customHeight="1">
      <c r="A87" s="4"/>
      <c r="B87" s="21" t="s">
        <v>43</v>
      </c>
      <c r="C87" s="15" t="s">
        <v>44</v>
      </c>
      <c r="D87" s="16">
        <v>0</v>
      </c>
      <c r="E87" s="16">
        <v>0</v>
      </c>
      <c r="F87" s="16">
        <f>E87-D87</f>
        <v>0</v>
      </c>
      <c r="G87" s="16">
        <f>IF(D87=0,0,E87/D87)*100</f>
        <v>0</v>
      </c>
      <c r="H87" s="1">
        <v>0</v>
      </c>
      <c r="I87" s="1">
        <v>0</v>
      </c>
    </row>
    <row r="88" spans="1:7" ht="15.75" customHeight="1">
      <c r="A88" s="4"/>
      <c r="B88" s="27" t="s">
        <v>49</v>
      </c>
      <c r="C88" s="27"/>
      <c r="D88" s="16">
        <f>SUM(H85:H87)</f>
        <v>5400</v>
      </c>
      <c r="E88" s="16">
        <f>SUM(I85:I87)</f>
        <v>0</v>
      </c>
      <c r="F88" s="16">
        <f>E88-D88</f>
        <v>-5400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70</v>
      </c>
      <c r="C90" s="27"/>
      <c r="D90" s="16">
        <f>SUM(D88)</f>
        <v>5400</v>
      </c>
      <c r="E90" s="16">
        <f>SUM(E88)</f>
        <v>0</v>
      </c>
      <c r="F90" s="16">
        <f>E90-D90</f>
        <v>-5400</v>
      </c>
      <c r="G90" s="16">
        <f>IF(D90=0,0,E90/D90)*100</f>
        <v>0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71</v>
      </c>
      <c r="C92" s="27"/>
      <c r="D92" s="16">
        <f>SUM(D90)</f>
        <v>5400</v>
      </c>
      <c r="E92" s="16">
        <f>SUM(E90)</f>
        <v>0</v>
      </c>
      <c r="F92" s="16">
        <f>E92-D92</f>
        <v>-5400</v>
      </c>
      <c r="G92" s="16">
        <f>IF(D92=0,0,E92/D92)*100</f>
        <v>0</v>
      </c>
    </row>
    <row r="93" spans="1:7" ht="15.75" customHeight="1">
      <c r="A93" s="4"/>
      <c r="B93" s="12"/>
      <c r="C93" s="13"/>
      <c r="D93" s="14"/>
      <c r="E93" s="14"/>
      <c r="F93" s="14"/>
      <c r="G93" s="14"/>
    </row>
    <row r="94" spans="1:7" ht="15.75" customHeight="1">
      <c r="A94" s="4"/>
      <c r="B94" s="27" t="s">
        <v>72</v>
      </c>
      <c r="C94" s="27"/>
      <c r="D94" s="16">
        <f>SUM(D92)</f>
        <v>5400</v>
      </c>
      <c r="E94" s="16">
        <f>SUM(E92)</f>
        <v>0</v>
      </c>
      <c r="F94" s="16">
        <f>E94-D94</f>
        <v>-5400</v>
      </c>
      <c r="G94" s="16">
        <f>IF(D94=0,0,E94/D94)*100</f>
        <v>0</v>
      </c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2"/>
      <c r="C97" s="13"/>
      <c r="D97" s="14"/>
      <c r="E97" s="14"/>
      <c r="F97" s="14"/>
      <c r="G97" s="14"/>
    </row>
    <row r="98" spans="1:7" ht="16.5" customHeight="1">
      <c r="A98" s="4"/>
      <c r="B98" s="18"/>
      <c r="C98" s="13" t="s">
        <v>10</v>
      </c>
      <c r="D98" s="16">
        <f>SUM(D34,D78,D94)</f>
        <v>80389</v>
      </c>
      <c r="E98" s="16">
        <f>SUM(E34,E78,E94)</f>
        <v>72594</v>
      </c>
      <c r="F98" s="16">
        <f>E98-D98</f>
        <v>-7795</v>
      </c>
      <c r="G98" s="16">
        <f>IF(D98=0,0,E98/D98)*100</f>
        <v>90.30339971886701</v>
      </c>
    </row>
  </sheetData>
  <sheetProtection selectLockedCells="1" selectUnlockedCells="1"/>
  <mergeCells count="34">
    <mergeCell ref="B88:C88"/>
    <mergeCell ref="B90:C90"/>
    <mergeCell ref="B92:C92"/>
    <mergeCell ref="B94:C94"/>
    <mergeCell ref="B74:C74"/>
    <mergeCell ref="B76:C76"/>
    <mergeCell ref="B78:C78"/>
    <mergeCell ref="B81:G81"/>
    <mergeCell ref="B82:G82"/>
    <mergeCell ref="B83:G83"/>
    <mergeCell ref="B57:G57"/>
    <mergeCell ref="B58:G58"/>
    <mergeCell ref="B63:C63"/>
    <mergeCell ref="B65:C65"/>
    <mergeCell ref="B67:G67"/>
    <mergeCell ref="B72:C72"/>
    <mergeCell ref="B43:C43"/>
    <mergeCell ref="B45:C45"/>
    <mergeCell ref="B47:G47"/>
    <mergeCell ref="B51:C51"/>
    <mergeCell ref="B53:C53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2023-10-12T07:08:07Z</dcterms:modified>
  <cp:category/>
  <cp:version/>
  <cp:contentType/>
  <cp:contentStatus/>
</cp:coreProperties>
</file>