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<sst xmlns="http://schemas.openxmlformats.org/spreadsheetml/2006/main" count="111" uniqueCount="75">
  <si>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</si>
  <si>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</si>
  <si>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</si>
  <si>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</si>
  <si>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</si>
  <si>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</si>
  <si>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</si>
  <si>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</si>
  <si>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</si>
  <si>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</si>
  <si>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</si>
  <si>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Велино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</si>
  <si>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</si>
  <si>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</si>
  <si>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</si>
  <si>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</si>
  <si>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</si>
  <si>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</si>
  <si>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</si>
  <si>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</si>
  <si>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</si>
  <si>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</si>
  <si>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</si>
  <si>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</si>
  <si>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</si>
  <si>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</si>
  <si>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</si>
  <si>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</si>
  <si>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</si>
  <si>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</si>
  <si>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</si>
  <si>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</si>
  <si>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</si>
  <si>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</si>
  <si>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</si>
  <si>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</si>
  <si>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</si>
  <si>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</si>
  <si>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</si>
  <si>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</si>
  <si>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</si>
  <si>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</si>
  <si>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</si>
  <si>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</si>
  <si>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</si>
  <si>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</si>
  <si>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</si>
  <si>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</si>
  <si>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</si>
  <si>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</si>
  <si>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</si>
  <si>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</si>
  <si>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</si>
  <si>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</si>
  <si>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</si>
  <si>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</si>
  <si>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</si>
  <si>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</si>
  <si>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</si>
  <si>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</si>
  <si>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</si>
  <si>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</si>
  <si>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</si>
  <si>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</si>
  <si>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</si>
  <si>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</si>
  <si>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</si>
  <si>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</si>
  <si>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</si>
  <si>
    <t>VIII. Функция Икономически дейности и услуги</t>
  </si>
  <si>
    <t>Група Е) Други дейности по икономиката</t>
  </si>
  <si>
    <t>898 Други дейности по икономиката</t>
  </si>
  <si>
    <t>Всичко - 898 Други дейности по икономиката:</t>
  </si>
  <si>
    <t>Всичко - Група Е) Други дейности по икономиката:</t>
  </si>
  <si>
    <t>Всичко - VIII. Функция Икономически дейности и услуги: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</si>
</sst>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17796</v>
      </c>
      <c r="E12" s="16">
        <v>21749</v>
      </c>
      <c r="F12" s="16">
        <f aca="true" t="shared" si="0" ref="F12:F27">E12-D12</f>
        <v>3953</v>
      </c>
      <c r="G12" s="16">
        <f aca="true" t="shared" si="1" ref="G12:G27">IF(D12=0,0,E12/D12)*100</f>
        <v>122.21285682175771</v>
      </c>
      <c r="H12" s="1">
        <v>17796</v>
      </c>
      <c r="I12" s="1">
        <v>21749</v>
      </c>
    </row>
    <row r="13" spans="1:9" ht="16.5" customHeight="1">
      <c r="A13" s="4"/>
      <c r="B13" s="21" t="s">
        <v>19</v>
      </c>
      <c r="C13" s="15" t="s">
        <v>20</v>
      </c>
      <c r="D13" s="16">
        <v>17796</v>
      </c>
      <c r="E13" s="16">
        <v>21749</v>
      </c>
      <c r="F13" s="16">
        <f t="shared" si="0"/>
        <v>3953</v>
      </c>
      <c r="G13" s="16">
        <f t="shared" si="1"/>
        <v>122.21285682175771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719</v>
      </c>
      <c r="F14" s="16">
        <f t="shared" si="0"/>
        <v>719</v>
      </c>
      <c r="G14" s="16">
        <f t="shared" si="1"/>
        <v>0</v>
      </c>
      <c r="H14" s="1">
        <v>0</v>
      </c>
      <c r="I14" s="1">
        <v>719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532</v>
      </c>
      <c r="F15" s="16">
        <f t="shared" si="0"/>
        <v>532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187</v>
      </c>
      <c r="F16" s="16">
        <f t="shared" si="0"/>
        <v>187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3420</v>
      </c>
      <c r="E17" s="16">
        <v>4357</v>
      </c>
      <c r="F17" s="16">
        <f t="shared" si="0"/>
        <v>937</v>
      </c>
      <c r="G17" s="16">
        <f t="shared" si="1"/>
        <v>127.39766081871345</v>
      </c>
      <c r="H17" s="1">
        <v>3420</v>
      </c>
      <c r="I17" s="1">
        <v>4357</v>
      </c>
    </row>
    <row r="18" spans="1:9" ht="16.5" customHeight="1">
      <c r="A18" s="4"/>
      <c r="B18" s="21" t="s">
        <v>29</v>
      </c>
      <c r="C18" s="15" t="s">
        <v>30</v>
      </c>
      <c r="D18" s="16">
        <v>3420</v>
      </c>
      <c r="E18" s="16">
        <v>3086</v>
      </c>
      <c r="F18" s="16">
        <f t="shared" si="0"/>
        <v>-334</v>
      </c>
      <c r="G18" s="16">
        <f t="shared" si="1"/>
        <v>90.23391812865496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1102</v>
      </c>
      <c r="F19" s="16">
        <f t="shared" si="0"/>
        <v>1102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0</v>
      </c>
      <c r="E20" s="16">
        <v>169</v>
      </c>
      <c r="F20" s="16">
        <f t="shared" si="0"/>
        <v>169</v>
      </c>
      <c r="G20" s="16">
        <f t="shared" si="1"/>
        <v>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13897</v>
      </c>
      <c r="E21" s="16">
        <v>5061</v>
      </c>
      <c r="F21" s="16">
        <f t="shared" si="0"/>
        <v>-8836</v>
      </c>
      <c r="G21" s="16">
        <f t="shared" si="1"/>
        <v>36.417931927754196</v>
      </c>
      <c r="H21" s="1">
        <v>13897</v>
      </c>
      <c r="I21" s="1">
        <v>5061</v>
      </c>
    </row>
    <row r="22" spans="1:9" ht="16.5" customHeight="1">
      <c r="A22" s="4"/>
      <c r="B22" s="21" t="s">
        <v>37</v>
      </c>
      <c r="C22" s="15" t="s">
        <v>38</v>
      </c>
      <c r="D22" s="16">
        <v>1000</v>
      </c>
      <c r="E22" s="16">
        <v>244</v>
      </c>
      <c r="F22" s="16">
        <f t="shared" si="0"/>
        <v>-756</v>
      </c>
      <c r="G22" s="16">
        <f t="shared" si="1"/>
        <v>24.4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1400</v>
      </c>
      <c r="E23" s="16">
        <v>2063</v>
      </c>
      <c r="F23" s="16">
        <f t="shared" si="0"/>
        <v>663</v>
      </c>
      <c r="G23" s="16">
        <f t="shared" si="1"/>
        <v>147.35714285714286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677</v>
      </c>
      <c r="E24" s="16">
        <v>1109</v>
      </c>
      <c r="F24" s="16">
        <f t="shared" si="0"/>
        <v>432</v>
      </c>
      <c r="G24" s="16">
        <f t="shared" si="1"/>
        <v>163.8109305760709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10400</v>
      </c>
      <c r="E25" s="16">
        <v>943</v>
      </c>
      <c r="F25" s="16">
        <f t="shared" si="0"/>
        <v>-9457</v>
      </c>
      <c r="G25" s="16">
        <f t="shared" si="1"/>
        <v>9.067307692307693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420</v>
      </c>
      <c r="E26" s="16">
        <v>702</v>
      </c>
      <c r="F26" s="16">
        <f t="shared" si="0"/>
        <v>282</v>
      </c>
      <c r="G26" s="16">
        <f t="shared" si="1"/>
        <v>167.14285714285714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35113</v>
      </c>
      <c r="E27" s="16">
        <f>SUM(I12:I26)</f>
        <v>31886</v>
      </c>
      <c r="F27" s="16">
        <f t="shared" si="0"/>
        <v>-3227</v>
      </c>
      <c r="G27" s="16">
        <f t="shared" si="1"/>
        <v>90.80967163158944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35113</v>
      </c>
      <c r="E29" s="16">
        <f>SUM(E27)</f>
        <v>31886</v>
      </c>
      <c r="F29" s="16">
        <f>E29-D29</f>
        <v>-3227</v>
      </c>
      <c r="G29" s="16">
        <f>IF(D29=0,0,E29/D29)*100</f>
        <v>90.80967163158944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35113</v>
      </c>
      <c r="E31" s="16">
        <f>SUM(E29)</f>
        <v>31886</v>
      </c>
      <c r="F31" s="16">
        <f>E31-D31</f>
        <v>-3227</v>
      </c>
      <c r="G31" s="16">
        <f>IF(D31=0,0,E31/D31)*100</f>
        <v>90.80967163158944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35113</v>
      </c>
      <c r="E33" s="16">
        <f>SUM(E31)</f>
        <v>31886</v>
      </c>
      <c r="F33" s="16">
        <f>E33-D33</f>
        <v>-3227</v>
      </c>
      <c r="G33" s="16">
        <f>IF(D33=0,0,E33/D33)*100</f>
        <v>90.80967163158944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5633</v>
      </c>
      <c r="E40" s="16">
        <v>9382</v>
      </c>
      <c r="F40" s="16">
        <f>E40-D40</f>
        <v>3749</v>
      </c>
      <c r="G40" s="16">
        <f>IF(D40=0,0,E40/D40)*100</f>
        <v>166.5542339783419</v>
      </c>
      <c r="H40" s="1">
        <v>5633</v>
      </c>
      <c r="I40" s="1">
        <v>9382</v>
      </c>
    </row>
    <row r="41" spans="1:9" ht="16.5" customHeight="1">
      <c r="A41" s="4"/>
      <c r="B41" s="21" t="s">
        <v>39</v>
      </c>
      <c r="C41" s="15" t="s">
        <v>40</v>
      </c>
      <c r="D41" s="16">
        <v>5633</v>
      </c>
      <c r="E41" s="16">
        <v>9382</v>
      </c>
      <c r="F41" s="16">
        <f>E41-D41</f>
        <v>3749</v>
      </c>
      <c r="G41" s="16">
        <f>IF(D41=0,0,E41/D41)*100</f>
        <v>166.5542339783419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5633</v>
      </c>
      <c r="E42" s="16">
        <f>SUM(I40:I41)</f>
        <v>9382</v>
      </c>
      <c r="F42" s="16">
        <f>E42-D42</f>
        <v>3749</v>
      </c>
      <c r="G42" s="16">
        <f>IF(D42=0,0,E42/D42)*100</f>
        <v>166.5542339783419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5633</v>
      </c>
      <c r="E44" s="16">
        <f>SUM(E42)</f>
        <v>9382</v>
      </c>
      <c r="F44" s="16">
        <f>E44-D44</f>
        <v>3749</v>
      </c>
      <c r="G44" s="16">
        <f>IF(D44=0,0,E44/D44)*100</f>
        <v>166.5542339783419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5633</v>
      </c>
      <c r="E46" s="16">
        <f>SUM(E44)</f>
        <v>9382</v>
      </c>
      <c r="F46" s="16">
        <f>E46-D46</f>
        <v>3749</v>
      </c>
      <c r="G46" s="16">
        <f>IF(D46=0,0,E46/D46)*100</f>
        <v>166.5542339783419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35</v>
      </c>
      <c r="C51" s="15" t="s">
        <v>36</v>
      </c>
      <c r="D51" s="16">
        <v>1500</v>
      </c>
      <c r="E51" s="16">
        <v>2815</v>
      </c>
      <c r="F51" s="16">
        <f>E51-D51</f>
        <v>1315</v>
      </c>
      <c r="G51" s="16">
        <f>IF(D51=0,0,E51/D51)*100</f>
        <v>187.66666666666666</v>
      </c>
      <c r="H51" s="1">
        <v>1500</v>
      </c>
      <c r="I51" s="1">
        <v>2815</v>
      </c>
    </row>
    <row r="52" spans="1:9" ht="16.5" customHeight="1">
      <c r="A52" s="4"/>
      <c r="B52" s="21" t="s">
        <v>37</v>
      </c>
      <c r="C52" s="15" t="s">
        <v>38</v>
      </c>
      <c r="D52" s="16">
        <v>0</v>
      </c>
      <c r="E52" s="16">
        <v>128</v>
      </c>
      <c r="F52" s="16">
        <f>E52-D52</f>
        <v>128</v>
      </c>
      <c r="G52" s="16">
        <f>IF(D52=0,0,E52/D52)*100</f>
        <v>0</v>
      </c>
      <c r="H52" s="1">
        <v>0</v>
      </c>
      <c r="I52" s="1">
        <v>0</v>
      </c>
    </row>
    <row r="53" spans="1:9" ht="16.5" customHeight="1">
      <c r="A53" s="4"/>
      <c r="B53" s="21" t="s">
        <v>41</v>
      </c>
      <c r="C53" s="15" t="s">
        <v>42</v>
      </c>
      <c r="D53" s="16">
        <v>1500</v>
      </c>
      <c r="E53" s="16">
        <v>2687</v>
      </c>
      <c r="F53" s="16">
        <f>E53-D53</f>
        <v>1187</v>
      </c>
      <c r="G53" s="16">
        <f>IF(D53=0,0,E53/D53)*100</f>
        <v>179.13333333333335</v>
      </c>
      <c r="H53" s="1">
        <v>0</v>
      </c>
      <c r="I53" s="1">
        <v>0</v>
      </c>
    </row>
    <row r="54" spans="1:7" ht="15.75" customHeight="1">
      <c r="A54" s="4"/>
      <c r="B54" s="27" t="s">
        <v>47</v>
      </c>
      <c r="C54" s="27"/>
      <c r="D54" s="16">
        <f>SUM(H51:H53)</f>
        <v>1500</v>
      </c>
      <c r="E54" s="16">
        <f>SUM(I51:I53)</f>
        <v>2815</v>
      </c>
      <c r="F54" s="16">
        <f>E54-D54</f>
        <v>1315</v>
      </c>
      <c r="G54" s="16">
        <f>IF(D54=0,0,E54/D54)*100</f>
        <v>187.66666666666666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1500</v>
      </c>
      <c r="E56" s="16">
        <f>SUM(E54)</f>
        <v>2815</v>
      </c>
      <c r="F56" s="16">
        <f>E56-D56</f>
        <v>1315</v>
      </c>
      <c r="G56" s="16">
        <f>IF(D56=0,0,E56/D56)*100</f>
        <v>187.66666666666666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35</v>
      </c>
      <c r="C60" s="15" t="s">
        <v>36</v>
      </c>
      <c r="D60" s="16">
        <v>12584</v>
      </c>
      <c r="E60" s="16">
        <v>18672</v>
      </c>
      <c r="F60" s="16">
        <f>E60-D60</f>
        <v>6088</v>
      </c>
      <c r="G60" s="16">
        <f>IF(D60=0,0,E60/D60)*100</f>
        <v>148.3788938334393</v>
      </c>
      <c r="H60" s="1">
        <v>12584</v>
      </c>
      <c r="I60" s="1">
        <v>18672</v>
      </c>
    </row>
    <row r="61" spans="1:9" ht="16.5" customHeight="1">
      <c r="A61" s="4"/>
      <c r="B61" s="21" t="s">
        <v>37</v>
      </c>
      <c r="C61" s="15" t="s">
        <v>38</v>
      </c>
      <c r="D61" s="16">
        <v>0</v>
      </c>
      <c r="E61" s="16">
        <v>6198</v>
      </c>
      <c r="F61" s="16">
        <f>E61-D61</f>
        <v>6198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12584</v>
      </c>
      <c r="E62" s="16">
        <v>12474</v>
      </c>
      <c r="F62" s="16">
        <f>E62-D62</f>
        <v>-110</v>
      </c>
      <c r="G62" s="16">
        <f>IF(D62=0,0,E62/D62)*100</f>
        <v>99.12587412587412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SUM(H60:H62)</f>
        <v>12584</v>
      </c>
      <c r="E63" s="16">
        <f>SUM(I60:I62)</f>
        <v>18672</v>
      </c>
      <c r="F63" s="16">
        <f>E63-D63</f>
        <v>6088</v>
      </c>
      <c r="G63" s="16">
        <f>IF(D63=0,0,E63/D63)*100</f>
        <v>148.3788938334393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12584</v>
      </c>
      <c r="E65" s="16">
        <f>SUM(E63)</f>
        <v>18672</v>
      </c>
      <c r="F65" s="16">
        <f>E65-D65</f>
        <v>6088</v>
      </c>
      <c r="G65" s="16">
        <f>IF(D65=0,0,E65/D65)*100</f>
        <v>148.3788938334393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SUM(D56,D65)</f>
        <v>14084</v>
      </c>
      <c r="E67" s="16">
        <f>SUM(E56,E65)</f>
        <v>21487</v>
      </c>
      <c r="F67" s="16">
        <f>E67-D67</f>
        <v>7403</v>
      </c>
      <c r="G67" s="16">
        <f>IF(D67=0,0,E67/D67)*100</f>
        <v>152.5631922749219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SUM(D46,D67)</f>
        <v>19717</v>
      </c>
      <c r="E69" s="16">
        <f>SUM(E46,E67)</f>
        <v>30869</v>
      </c>
      <c r="F69" s="16">
        <f>E69-D69</f>
        <v>11152</v>
      </c>
      <c r="G69" s="16">
        <f>IF(D69=0,0,E69/D69)*100</f>
        <v>156.56032865040322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20" t="s">
        <v>16</v>
      </c>
      <c r="C75" s="19"/>
      <c r="D75" s="19"/>
      <c r="E75" s="19"/>
      <c r="F75" s="19"/>
      <c r="G75" s="19"/>
    </row>
    <row r="76" spans="1:9" ht="16.5" customHeight="1">
      <c r="A76" s="4"/>
      <c r="B76" s="21" t="s">
        <v>35</v>
      </c>
      <c r="C76" s="15" t="s">
        <v>36</v>
      </c>
      <c r="D76" s="16">
        <v>650</v>
      </c>
      <c r="E76" s="16">
        <v>0</v>
      </c>
      <c r="F76" s="16">
        <f>E76-D76</f>
        <v>-650</v>
      </c>
      <c r="G76" s="16">
        <f>IF(D76=0,0,E76/D76)*100</f>
        <v>0</v>
      </c>
      <c r="H76" s="1">
        <v>650</v>
      </c>
      <c r="I76" s="1">
        <v>0</v>
      </c>
    </row>
    <row r="77" spans="1:9" ht="16.5" customHeight="1">
      <c r="A77" s="4"/>
      <c r="B77" s="21" t="s">
        <v>41</v>
      </c>
      <c r="C77" s="15" t="s">
        <v>42</v>
      </c>
      <c r="D77" s="16">
        <v>650</v>
      </c>
      <c r="E77" s="16">
        <v>0</v>
      </c>
      <c r="F77" s="16">
        <f>E77-D77</f>
        <v>-650</v>
      </c>
      <c r="G77" s="16">
        <f>IF(D77=0,0,E77/D77)*100</f>
        <v>0</v>
      </c>
      <c r="H77" s="1">
        <v>0</v>
      </c>
      <c r="I77" s="1">
        <v>0</v>
      </c>
    </row>
    <row r="78" spans="1:7" ht="15.75" customHeight="1">
      <c r="A78" s="4"/>
      <c r="B78" s="27" t="s">
        <v>47</v>
      </c>
      <c r="C78" s="27"/>
      <c r="D78" s="16">
        <f>SUM(H76:H77)</f>
        <v>650</v>
      </c>
      <c r="E78" s="16">
        <f>SUM(I76:I77)</f>
        <v>0</v>
      </c>
      <c r="F78" s="16">
        <f>E78-D78</f>
        <v>-650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66</v>
      </c>
      <c r="C80" s="27"/>
      <c r="D80" s="16">
        <f>SUM(D78)</f>
        <v>650</v>
      </c>
      <c r="E80" s="16">
        <f>SUM(E78)</f>
        <v>0</v>
      </c>
      <c r="F80" s="16">
        <f>E80-D80</f>
        <v>-650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67</v>
      </c>
      <c r="C82" s="27"/>
      <c r="D82" s="16">
        <f>SUM(D80)</f>
        <v>650</v>
      </c>
      <c r="E82" s="16">
        <f>SUM(E80)</f>
        <v>0</v>
      </c>
      <c r="F82" s="16">
        <f>E82-D82</f>
        <v>-650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650</v>
      </c>
      <c r="E84" s="16">
        <f>SUM(E82)</f>
        <v>0</v>
      </c>
      <c r="F84" s="16">
        <f>E84-D84</f>
        <v>-650</v>
      </c>
      <c r="G84" s="16">
        <f>IF(D84=0,0,E84/D84)*100</f>
        <v>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69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70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71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35</v>
      </c>
      <c r="C91" s="15" t="s">
        <v>36</v>
      </c>
      <c r="D91" s="16">
        <v>0</v>
      </c>
      <c r="E91" s="16">
        <v>0</v>
      </c>
      <c r="F91" s="16">
        <f>E91-D91</f>
        <v>0</v>
      </c>
      <c r="G91" s="16">
        <f>IF(D91=0,0,E91/D91)*100</f>
        <v>0</v>
      </c>
      <c r="H91" s="1">
        <v>0</v>
      </c>
      <c r="I91" s="1">
        <v>0</v>
      </c>
    </row>
    <row r="92" spans="1:9" ht="16.5" customHeight="1">
      <c r="A92" s="4"/>
      <c r="B92" s="21" t="s">
        <v>39</v>
      </c>
      <c r="C92" s="15" t="s">
        <v>40</v>
      </c>
      <c r="D92" s="16">
        <v>0</v>
      </c>
      <c r="E92" s="16">
        <v>0</v>
      </c>
      <c r="F92" s="16">
        <f>E92-D92</f>
        <v>0</v>
      </c>
      <c r="G92" s="16">
        <f>IF(D92=0,0,E92/D92)*100</f>
        <v>0</v>
      </c>
      <c r="H92" s="1">
        <v>0</v>
      </c>
      <c r="I92" s="1">
        <v>0</v>
      </c>
    </row>
    <row r="93" spans="1:9" ht="16.5" customHeight="1">
      <c r="A93" s="4"/>
      <c r="B93" s="21" t="s">
        <v>41</v>
      </c>
      <c r="C93" s="15" t="s">
        <v>42</v>
      </c>
      <c r="D93" s="16">
        <v>0</v>
      </c>
      <c r="E93" s="16">
        <v>0</v>
      </c>
      <c r="F93" s="16">
        <f>E93-D93</f>
        <v>0</v>
      </c>
      <c r="G93" s="16">
        <f>IF(D93=0,0,E93/D93)*100</f>
        <v>0</v>
      </c>
      <c r="H93" s="1">
        <v>0</v>
      </c>
      <c r="I93" s="1">
        <v>0</v>
      </c>
    </row>
    <row r="94" spans="1:7" ht="15.75" customHeight="1">
      <c r="A94" s="4"/>
      <c r="B94" s="27" t="s">
        <v>47</v>
      </c>
      <c r="C94" s="27"/>
      <c r="D94" s="16">
        <f>SUM(H91:H93)</f>
        <v>0</v>
      </c>
      <c r="E94" s="16">
        <f>SUM(I91:I93)</f>
        <v>0</v>
      </c>
      <c r="F94" s="16">
        <f>E94-D94</f>
        <v>0</v>
      </c>
      <c r="G94" s="16">
        <f>IF(D94=0,0,E94/D94)*100</f>
        <v>0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5.75" customHeight="1">
      <c r="A96" s="4"/>
      <c r="B96" s="27" t="s">
        <v>72</v>
      </c>
      <c r="C96" s="27"/>
      <c r="D96" s="16">
        <f>SUM(D94)</f>
        <v>0</v>
      </c>
      <c r="E96" s="16">
        <f>SUM(E94)</f>
        <v>0</v>
      </c>
      <c r="F96" s="16">
        <f>E96-D96</f>
        <v>0</v>
      </c>
      <c r="G96" s="16">
        <f>IF(D96=0,0,E96/D96)*100</f>
        <v>0</v>
      </c>
    </row>
    <row r="97" spans="1:7" ht="15.75" customHeight="1">
      <c r="A97" s="4"/>
      <c r="B97" s="12"/>
      <c r="C97" s="13"/>
      <c r="D97" s="14"/>
      <c r="E97" s="14"/>
      <c r="F97" s="14"/>
      <c r="G97" s="14"/>
    </row>
    <row r="98" spans="1:7" ht="15.75" customHeight="1">
      <c r="A98" s="4"/>
      <c r="B98" s="27" t="s">
        <v>73</v>
      </c>
      <c r="C98" s="27"/>
      <c r="D98" s="16">
        <f>SUM(D96)</f>
        <v>0</v>
      </c>
      <c r="E98" s="16">
        <f>SUM(E96)</f>
        <v>0</v>
      </c>
      <c r="F98" s="16">
        <f>E98-D98</f>
        <v>0</v>
      </c>
      <c r="G98" s="16">
        <f>IF(D98=0,0,E98/D98)*100</f>
        <v>0</v>
      </c>
    </row>
    <row r="99" spans="1:7" ht="15.75" customHeight="1">
      <c r="A99" s="4"/>
      <c r="B99" s="12"/>
      <c r="C99" s="13"/>
      <c r="D99" s="14"/>
      <c r="E99" s="14"/>
      <c r="F99" s="14"/>
      <c r="G99" s="14"/>
    </row>
    <row r="100" spans="1:7" ht="15.75" customHeight="1">
      <c r="A100" s="4"/>
      <c r="B100" s="27" t="s">
        <v>74</v>
      </c>
      <c r="C100" s="27"/>
      <c r="D100" s="16">
        <f>SUM(D98)</f>
        <v>0</v>
      </c>
      <c r="E100" s="16">
        <f>SUM(E98)</f>
        <v>0</v>
      </c>
      <c r="F100" s="16">
        <f>E100-D100</f>
        <v>0</v>
      </c>
      <c r="G100" s="16">
        <f>IF(D100=0,0,E100/D100)*100</f>
        <v>0</v>
      </c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2"/>
      <c r="C103" s="13"/>
      <c r="D103" s="14"/>
      <c r="E103" s="14"/>
      <c r="F103" s="14"/>
      <c r="G103" s="14"/>
    </row>
    <row r="104" spans="1:7" ht="16.5" customHeight="1">
      <c r="A104" s="4"/>
      <c r="B104" s="18"/>
      <c r="C104" s="13" t="s">
        <v>10</v>
      </c>
      <c r="D104" s="16">
        <f>SUM(D33,D69,D84,D100)</f>
        <v>55480</v>
      </c>
      <c r="E104" s="16">
        <f>SUM(E33,E69,E84,E100)</f>
        <v>62755</v>
      </c>
      <c r="F104" s="16">
        <f>E104-D104</f>
        <v>7275</v>
      </c>
      <c r="G104" s="16">
        <f>IF(D104=0,0,E104/D104)*100</f>
        <v>113.11283345349676</v>
      </c>
    </row>
  </sheetData>
  <sheetProtection selectLockedCells="1" selectUnlockedCells="1"/>
  <mergeCells count="38">
    <mergeCell ref="B98:C98"/>
    <mergeCell ref="B100:C100"/>
    <mergeCell ref="B84:C84"/>
    <mergeCell ref="B87:G87"/>
    <mergeCell ref="B88:G88"/>
    <mergeCell ref="B89:G89"/>
    <mergeCell ref="B94:C94"/>
    <mergeCell ref="B96:C96"/>
    <mergeCell ref="B72:G72"/>
    <mergeCell ref="B73:G73"/>
    <mergeCell ref="B74:G74"/>
    <mergeCell ref="B78:C78"/>
    <mergeCell ref="B80:C80"/>
    <mergeCell ref="B82:C82"/>
    <mergeCell ref="B56:C56"/>
    <mergeCell ref="B58:G58"/>
    <mergeCell ref="B63:C63"/>
    <mergeCell ref="B65:C65"/>
    <mergeCell ref="B67:C67"/>
    <mergeCell ref="B69:C69"/>
    <mergeCell ref="B42:C42"/>
    <mergeCell ref="B44:C44"/>
    <mergeCell ref="B46:C46"/>
    <mergeCell ref="B48:G48"/>
    <mergeCell ref="B49:G49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2023-10-12T06:31:16Z</dcterms:modified>
  <cp:category/>
  <cp:version/>
  <cp:contentType/>
  <cp:contentStatus/>
</cp:coreProperties>
</file>