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<sst xmlns="http://schemas.openxmlformats.org/spreadsheetml/2006/main" count="113" uniqueCount="69">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</sst>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2022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17202</v>
      </c>
      <c r="E12" s="16">
        <v>22294</v>
      </c>
      <c r="F12" s="16">
        <f aca="true" t="shared" si="0" ref="F12:F26">E12-D12</f>
        <v>5092</v>
      </c>
      <c r="G12" s="16">
        <f aca="true" t="shared" si="1" ref="G12:G26">IF(D12=0,0,E12/D12)*100</f>
        <v>129.60120916172536</v>
      </c>
      <c r="H12" s="1">
        <v>17202</v>
      </c>
      <c r="I12" s="1">
        <v>22294</v>
      </c>
    </row>
    <row r="13" spans="1:9" ht="16.5" customHeight="1">
      <c r="A13" s="4"/>
      <c r="B13" s="21" t="s">
        <v>19</v>
      </c>
      <c r="C13" s="15" t="s">
        <v>20</v>
      </c>
      <c r="D13" s="16">
        <v>17202</v>
      </c>
      <c r="E13" s="16">
        <v>22294</v>
      </c>
      <c r="F13" s="16">
        <f t="shared" si="0"/>
        <v>5092</v>
      </c>
      <c r="G13" s="16">
        <f t="shared" si="1"/>
        <v>129.60120916172536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0</v>
      </c>
      <c r="E14" s="16">
        <v>519</v>
      </c>
      <c r="F14" s="16">
        <f t="shared" si="0"/>
        <v>519</v>
      </c>
      <c r="G14" s="16">
        <f t="shared" si="1"/>
        <v>0</v>
      </c>
      <c r="H14" s="1">
        <v>0</v>
      </c>
      <c r="I14" s="1">
        <v>519</v>
      </c>
    </row>
    <row r="15" spans="1:9" ht="16.5" customHeight="1">
      <c r="A15" s="4"/>
      <c r="B15" s="21" t="s">
        <v>23</v>
      </c>
      <c r="C15" s="15" t="s">
        <v>24</v>
      </c>
      <c r="D15" s="16">
        <v>0</v>
      </c>
      <c r="E15" s="16">
        <v>519</v>
      </c>
      <c r="F15" s="16">
        <f t="shared" si="0"/>
        <v>519</v>
      </c>
      <c r="G15" s="1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3306</v>
      </c>
      <c r="E16" s="16">
        <v>4209</v>
      </c>
      <c r="F16" s="16">
        <f t="shared" si="0"/>
        <v>903</v>
      </c>
      <c r="G16" s="16">
        <f t="shared" si="1"/>
        <v>127.31397459165154</v>
      </c>
      <c r="H16" s="1">
        <v>3306</v>
      </c>
      <c r="I16" s="1">
        <v>4209</v>
      </c>
    </row>
    <row r="17" spans="1:9" ht="16.5" customHeight="1">
      <c r="A17" s="4"/>
      <c r="B17" s="21" t="s">
        <v>27</v>
      </c>
      <c r="C17" s="15" t="s">
        <v>28</v>
      </c>
      <c r="D17" s="16">
        <v>3306</v>
      </c>
      <c r="E17" s="16">
        <v>2545</v>
      </c>
      <c r="F17" s="16">
        <f t="shared" si="0"/>
        <v>-761</v>
      </c>
      <c r="G17" s="16">
        <f t="shared" si="1"/>
        <v>76.98124621899576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0</v>
      </c>
      <c r="E18" s="16">
        <v>1051</v>
      </c>
      <c r="F18" s="16">
        <f t="shared" si="0"/>
        <v>1051</v>
      </c>
      <c r="G18" s="16">
        <f t="shared" si="1"/>
        <v>0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0</v>
      </c>
      <c r="E19" s="16">
        <v>613</v>
      </c>
      <c r="F19" s="16">
        <f t="shared" si="0"/>
        <v>613</v>
      </c>
      <c r="G19" s="16">
        <f t="shared" si="1"/>
        <v>0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7700</v>
      </c>
      <c r="E20" s="16">
        <v>9481</v>
      </c>
      <c r="F20" s="16">
        <f t="shared" si="0"/>
        <v>1781</v>
      </c>
      <c r="G20" s="16">
        <f t="shared" si="1"/>
        <v>123.12987012987013</v>
      </c>
      <c r="H20" s="1">
        <v>7700</v>
      </c>
      <c r="I20" s="1">
        <v>9481</v>
      </c>
    </row>
    <row r="21" spans="1:9" ht="16.5" customHeight="1">
      <c r="A21" s="4"/>
      <c r="B21" s="21" t="s">
        <v>35</v>
      </c>
      <c r="C21" s="15" t="s">
        <v>36</v>
      </c>
      <c r="D21" s="16">
        <v>500</v>
      </c>
      <c r="E21" s="16">
        <v>458</v>
      </c>
      <c r="F21" s="16">
        <f t="shared" si="0"/>
        <v>-42</v>
      </c>
      <c r="G21" s="16">
        <f t="shared" si="1"/>
        <v>91.60000000000001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1200</v>
      </c>
      <c r="E22" s="16">
        <v>2155</v>
      </c>
      <c r="F22" s="16">
        <f t="shared" si="0"/>
        <v>955</v>
      </c>
      <c r="G22" s="16">
        <f t="shared" si="1"/>
        <v>179.58333333333334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2000</v>
      </c>
      <c r="E23" s="16">
        <v>887</v>
      </c>
      <c r="F23" s="16">
        <f t="shared" si="0"/>
        <v>-1113</v>
      </c>
      <c r="G23" s="16">
        <f t="shared" si="1"/>
        <v>44.35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3000</v>
      </c>
      <c r="E24" s="16">
        <v>5208</v>
      </c>
      <c r="F24" s="16">
        <f t="shared" si="0"/>
        <v>2208</v>
      </c>
      <c r="G24" s="16">
        <f t="shared" si="1"/>
        <v>173.6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1000</v>
      </c>
      <c r="E25" s="16">
        <v>773</v>
      </c>
      <c r="F25" s="16">
        <f t="shared" si="0"/>
        <v>-227</v>
      </c>
      <c r="G25" s="16">
        <f t="shared" si="1"/>
        <v>77.3</v>
      </c>
      <c r="H25" s="1">
        <v>0</v>
      </c>
      <c r="I25" s="1">
        <v>0</v>
      </c>
    </row>
    <row r="26" spans="1:7" ht="15.75" customHeight="1">
      <c r="A26" s="4"/>
      <c r="B26" s="27" t="s">
        <v>45</v>
      </c>
      <c r="C26" s="27"/>
      <c r="D26" s="16">
        <f>SUM(H12:H25)</f>
        <v>28208</v>
      </c>
      <c r="E26" s="16">
        <f>SUM(I12:I25)</f>
        <v>36503</v>
      </c>
      <c r="F26" s="16">
        <f t="shared" si="0"/>
        <v>8295</v>
      </c>
      <c r="G26" s="16">
        <f t="shared" si="1"/>
        <v>129.4065513329552</v>
      </c>
    </row>
    <row r="27" spans="1:7" ht="15.75" customHeight="1">
      <c r="A27" s="4"/>
      <c r="B27" s="12"/>
      <c r="C27" s="13"/>
      <c r="D27" s="14"/>
      <c r="E27" s="14"/>
      <c r="F27" s="14"/>
      <c r="G27" s="14"/>
    </row>
    <row r="28" spans="1:7" ht="15.75" customHeight="1">
      <c r="A28" s="4"/>
      <c r="B28" s="27" t="s">
        <v>46</v>
      </c>
      <c r="C28" s="27"/>
      <c r="D28" s="16">
        <f>SUM(D26)</f>
        <v>28208</v>
      </c>
      <c r="E28" s="16">
        <f>SUM(E26)</f>
        <v>36503</v>
      </c>
      <c r="F28" s="16">
        <f>E28-D28</f>
        <v>8295</v>
      </c>
      <c r="G28" s="16">
        <f>IF(D28=0,0,E28/D28)*100</f>
        <v>129.4065513329552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47</v>
      </c>
      <c r="C30" s="27"/>
      <c r="D30" s="16">
        <f>SUM(D28)</f>
        <v>28208</v>
      </c>
      <c r="E30" s="16">
        <f>SUM(E28)</f>
        <v>36503</v>
      </c>
      <c r="F30" s="16">
        <f>E30-D30</f>
        <v>8295</v>
      </c>
      <c r="G30" s="16">
        <f>IF(D30=0,0,E30/D30)*100</f>
        <v>129.4065513329552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48</v>
      </c>
      <c r="C32" s="27"/>
      <c r="D32" s="16">
        <f>SUM(D30)</f>
        <v>28208</v>
      </c>
      <c r="E32" s="16">
        <f>SUM(E30)</f>
        <v>36503</v>
      </c>
      <c r="F32" s="16">
        <f>E32-D32</f>
        <v>8295</v>
      </c>
      <c r="G32" s="16">
        <f>IF(D32=0,0,E32/D32)*100</f>
        <v>129.4065513329552</v>
      </c>
    </row>
    <row r="33" spans="1:7" ht="16.5" customHeight="1">
      <c r="A33" s="4"/>
      <c r="B33" s="12"/>
      <c r="C33" s="13"/>
      <c r="D33" s="14"/>
      <c r="E33" s="14"/>
      <c r="F33" s="14"/>
      <c r="G33" s="14"/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24" t="s">
        <v>49</v>
      </c>
      <c r="C35" s="24"/>
      <c r="D35" s="24"/>
      <c r="E35" s="24"/>
      <c r="F35" s="24"/>
      <c r="G35" s="24"/>
    </row>
    <row r="36" spans="1:7" ht="16.5" customHeight="1">
      <c r="A36" s="4"/>
      <c r="B36" s="25" t="s">
        <v>50</v>
      </c>
      <c r="C36" s="25"/>
      <c r="D36" s="25"/>
      <c r="E36" s="25"/>
      <c r="F36" s="25"/>
      <c r="G36" s="25"/>
    </row>
    <row r="37" spans="1:7" ht="16.5" customHeight="1">
      <c r="A37" s="4"/>
      <c r="B37" s="26" t="s">
        <v>51</v>
      </c>
      <c r="C37" s="26"/>
      <c r="D37" s="26"/>
      <c r="E37" s="26"/>
      <c r="F37" s="26"/>
      <c r="G37" s="26"/>
    </row>
    <row r="38" spans="1:7" ht="16.5" customHeight="1">
      <c r="A38" s="4"/>
      <c r="B38" s="20" t="s">
        <v>16</v>
      </c>
      <c r="C38" s="19"/>
      <c r="D38" s="19"/>
      <c r="E38" s="19"/>
      <c r="F38" s="19"/>
      <c r="G38" s="19"/>
    </row>
    <row r="39" spans="1:9" ht="16.5" customHeight="1">
      <c r="A39" s="4"/>
      <c r="B39" s="21" t="s">
        <v>33</v>
      </c>
      <c r="C39" s="15" t="s">
        <v>34</v>
      </c>
      <c r="D39" s="16">
        <v>3250</v>
      </c>
      <c r="E39" s="16">
        <v>5616</v>
      </c>
      <c r="F39" s="16">
        <f>E39-D39</f>
        <v>2366</v>
      </c>
      <c r="G39" s="16">
        <f>IF(D39=0,0,E39/D39)*100</f>
        <v>172.8</v>
      </c>
      <c r="H39" s="1">
        <v>3250</v>
      </c>
      <c r="I39" s="1">
        <v>5616</v>
      </c>
    </row>
    <row r="40" spans="1:9" ht="16.5" customHeight="1">
      <c r="A40" s="4"/>
      <c r="B40" s="21" t="s">
        <v>37</v>
      </c>
      <c r="C40" s="15" t="s">
        <v>38</v>
      </c>
      <c r="D40" s="16">
        <v>3250</v>
      </c>
      <c r="E40" s="16">
        <v>5616</v>
      </c>
      <c r="F40" s="16">
        <f>E40-D40</f>
        <v>2366</v>
      </c>
      <c r="G40" s="16">
        <f>IF(D40=0,0,E40/D40)*100</f>
        <v>172.8</v>
      </c>
      <c r="H40" s="1">
        <v>0</v>
      </c>
      <c r="I40" s="1">
        <v>0</v>
      </c>
    </row>
    <row r="41" spans="1:7" ht="15.75" customHeight="1">
      <c r="A41" s="4"/>
      <c r="B41" s="27" t="s">
        <v>45</v>
      </c>
      <c r="C41" s="27"/>
      <c r="D41" s="16">
        <f>SUM(H39:H40)</f>
        <v>3250</v>
      </c>
      <c r="E41" s="16">
        <f>SUM(I39:I40)</f>
        <v>5616</v>
      </c>
      <c r="F41" s="16">
        <f>E41-D41</f>
        <v>2366</v>
      </c>
      <c r="G41" s="16">
        <f>IF(D41=0,0,E41/D41)*100</f>
        <v>172.8</v>
      </c>
    </row>
    <row r="42" spans="1:7" ht="15.75" customHeight="1">
      <c r="A42" s="4"/>
      <c r="B42" s="12"/>
      <c r="C42" s="13"/>
      <c r="D42" s="14"/>
      <c r="E42" s="14"/>
      <c r="F42" s="14"/>
      <c r="G42" s="14"/>
    </row>
    <row r="43" spans="1:7" ht="15.75" customHeight="1">
      <c r="A43" s="4"/>
      <c r="B43" s="27" t="s">
        <v>52</v>
      </c>
      <c r="C43" s="27"/>
      <c r="D43" s="16">
        <f>SUM(D41)</f>
        <v>3250</v>
      </c>
      <c r="E43" s="16">
        <f>SUM(E41)</f>
        <v>5616</v>
      </c>
      <c r="F43" s="16">
        <f>E43-D43</f>
        <v>2366</v>
      </c>
      <c r="G43" s="16">
        <f>IF(D43=0,0,E43/D43)*100</f>
        <v>172.8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53</v>
      </c>
      <c r="C45" s="27"/>
      <c r="D45" s="16">
        <f>SUM(D43)</f>
        <v>3250</v>
      </c>
      <c r="E45" s="16">
        <f>SUM(E43)</f>
        <v>5616</v>
      </c>
      <c r="F45" s="16">
        <f>E45-D45</f>
        <v>2366</v>
      </c>
      <c r="G45" s="16">
        <f>IF(D45=0,0,E45/D45)*100</f>
        <v>172.8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6.5" customHeight="1">
      <c r="A47" s="4"/>
      <c r="B47" s="25" t="s">
        <v>54</v>
      </c>
      <c r="C47" s="25"/>
      <c r="D47" s="25"/>
      <c r="E47" s="25"/>
      <c r="F47" s="25"/>
      <c r="G47" s="25"/>
    </row>
    <row r="48" spans="1:7" ht="16.5" customHeight="1">
      <c r="A48" s="4"/>
      <c r="B48" s="26" t="s">
        <v>55</v>
      </c>
      <c r="C48" s="26"/>
      <c r="D48" s="26"/>
      <c r="E48" s="26"/>
      <c r="F48" s="26"/>
      <c r="G48" s="26"/>
    </row>
    <row r="49" spans="1:7" ht="16.5" customHeight="1">
      <c r="A49" s="4"/>
      <c r="B49" s="20" t="s">
        <v>16</v>
      </c>
      <c r="C49" s="19"/>
      <c r="D49" s="19"/>
      <c r="E49" s="19"/>
      <c r="F49" s="19"/>
      <c r="G49" s="19"/>
    </row>
    <row r="50" spans="1:9" ht="16.5" customHeight="1">
      <c r="A50" s="4"/>
      <c r="B50" s="21" t="s">
        <v>21</v>
      </c>
      <c r="C50" s="15" t="s">
        <v>22</v>
      </c>
      <c r="D50" s="16">
        <v>0</v>
      </c>
      <c r="E50" s="16">
        <v>1049</v>
      </c>
      <c r="F50" s="16">
        <f aca="true" t="shared" si="2" ref="F50:F61">E50-D50</f>
        <v>1049</v>
      </c>
      <c r="G50" s="16">
        <f aca="true" t="shared" si="3" ref="G50:G61">IF(D50=0,0,E50/D50)*100</f>
        <v>0</v>
      </c>
      <c r="H50" s="1">
        <v>0</v>
      </c>
      <c r="I50" s="1">
        <v>1049</v>
      </c>
    </row>
    <row r="51" spans="1:9" ht="16.5" customHeight="1">
      <c r="A51" s="4"/>
      <c r="B51" s="21" t="s">
        <v>56</v>
      </c>
      <c r="C51" s="15" t="s">
        <v>57</v>
      </c>
      <c r="D51" s="16">
        <v>0</v>
      </c>
      <c r="E51" s="16">
        <v>1049</v>
      </c>
      <c r="F51" s="16">
        <f t="shared" si="2"/>
        <v>1049</v>
      </c>
      <c r="G51" s="16">
        <f t="shared" si="3"/>
        <v>0</v>
      </c>
      <c r="H51" s="1">
        <v>0</v>
      </c>
      <c r="I51" s="1">
        <v>0</v>
      </c>
    </row>
    <row r="52" spans="1:9" ht="16.5" customHeight="1">
      <c r="A52" s="4"/>
      <c r="B52" s="21" t="s">
        <v>25</v>
      </c>
      <c r="C52" s="15" t="s">
        <v>26</v>
      </c>
      <c r="D52" s="16">
        <v>0</v>
      </c>
      <c r="E52" s="16">
        <v>125</v>
      </c>
      <c r="F52" s="16">
        <f t="shared" si="2"/>
        <v>125</v>
      </c>
      <c r="G52" s="16">
        <f t="shared" si="3"/>
        <v>0</v>
      </c>
      <c r="H52" s="1">
        <v>0</v>
      </c>
      <c r="I52" s="1">
        <v>125</v>
      </c>
    </row>
    <row r="53" spans="1:9" ht="16.5" customHeight="1">
      <c r="A53" s="4"/>
      <c r="B53" s="21" t="s">
        <v>27</v>
      </c>
      <c r="C53" s="15" t="s">
        <v>28</v>
      </c>
      <c r="D53" s="16">
        <v>0</v>
      </c>
      <c r="E53" s="16">
        <v>65</v>
      </c>
      <c r="F53" s="16">
        <f t="shared" si="2"/>
        <v>65</v>
      </c>
      <c r="G53" s="16">
        <f t="shared" si="3"/>
        <v>0</v>
      </c>
      <c r="H53" s="1">
        <v>0</v>
      </c>
      <c r="I53" s="1">
        <v>0</v>
      </c>
    </row>
    <row r="54" spans="1:9" ht="16.5" customHeight="1">
      <c r="A54" s="4"/>
      <c r="B54" s="21" t="s">
        <v>29</v>
      </c>
      <c r="C54" s="15" t="s">
        <v>30</v>
      </c>
      <c r="D54" s="16">
        <v>0</v>
      </c>
      <c r="E54" s="16">
        <v>38</v>
      </c>
      <c r="F54" s="16">
        <f t="shared" si="2"/>
        <v>38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0</v>
      </c>
      <c r="E55" s="16">
        <v>22</v>
      </c>
      <c r="F55" s="16">
        <f t="shared" si="2"/>
        <v>22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5000</v>
      </c>
      <c r="E56" s="16">
        <v>4408</v>
      </c>
      <c r="F56" s="16">
        <f t="shared" si="2"/>
        <v>-592</v>
      </c>
      <c r="G56" s="16">
        <f t="shared" si="3"/>
        <v>88.16000000000001</v>
      </c>
      <c r="H56" s="1">
        <v>5000</v>
      </c>
      <c r="I56" s="1">
        <v>4408</v>
      </c>
    </row>
    <row r="57" spans="1:9" ht="16.5" customHeight="1">
      <c r="A57" s="4"/>
      <c r="B57" s="21" t="s">
        <v>35</v>
      </c>
      <c r="C57" s="15" t="s">
        <v>36</v>
      </c>
      <c r="D57" s="16">
        <v>0</v>
      </c>
      <c r="E57" s="16">
        <v>3911</v>
      </c>
      <c r="F57" s="16">
        <f t="shared" si="2"/>
        <v>3911</v>
      </c>
      <c r="G57" s="16">
        <f t="shared" si="3"/>
        <v>0</v>
      </c>
      <c r="H57" s="1">
        <v>0</v>
      </c>
      <c r="I57" s="1">
        <v>0</v>
      </c>
    </row>
    <row r="58" spans="1:9" ht="16.5" customHeight="1">
      <c r="A58" s="4"/>
      <c r="B58" s="21" t="s">
        <v>37</v>
      </c>
      <c r="C58" s="15" t="s">
        <v>38</v>
      </c>
      <c r="D58" s="16">
        <v>0</v>
      </c>
      <c r="E58" s="16">
        <v>252</v>
      </c>
      <c r="F58" s="16">
        <f t="shared" si="2"/>
        <v>252</v>
      </c>
      <c r="G58" s="16">
        <f t="shared" si="3"/>
        <v>0</v>
      </c>
      <c r="H58" s="1">
        <v>0</v>
      </c>
      <c r="I58" s="1">
        <v>0</v>
      </c>
    </row>
    <row r="59" spans="1:9" ht="16.5" customHeight="1">
      <c r="A59" s="4"/>
      <c r="B59" s="21" t="s">
        <v>39</v>
      </c>
      <c r="C59" s="15" t="s">
        <v>40</v>
      </c>
      <c r="D59" s="16">
        <v>5000</v>
      </c>
      <c r="E59" s="16">
        <v>238</v>
      </c>
      <c r="F59" s="16">
        <f t="shared" si="2"/>
        <v>-4762</v>
      </c>
      <c r="G59" s="16">
        <f t="shared" si="3"/>
        <v>4.760000000000001</v>
      </c>
      <c r="H59" s="1">
        <v>0</v>
      </c>
      <c r="I59" s="1">
        <v>0</v>
      </c>
    </row>
    <row r="60" spans="1:9" ht="16.5" customHeight="1">
      <c r="A60" s="4"/>
      <c r="B60" s="21" t="s">
        <v>41</v>
      </c>
      <c r="C60" s="15" t="s">
        <v>42</v>
      </c>
      <c r="D60" s="16">
        <v>0</v>
      </c>
      <c r="E60" s="16">
        <v>7</v>
      </c>
      <c r="F60" s="16">
        <f t="shared" si="2"/>
        <v>7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45</v>
      </c>
      <c r="C61" s="27"/>
      <c r="D61" s="16">
        <f>SUM(H50:H60)</f>
        <v>5000</v>
      </c>
      <c r="E61" s="16">
        <f>SUM(I50:I60)</f>
        <v>5582</v>
      </c>
      <c r="F61" s="16">
        <f t="shared" si="2"/>
        <v>582</v>
      </c>
      <c r="G61" s="16">
        <f t="shared" si="3"/>
        <v>111.64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58</v>
      </c>
      <c r="C63" s="27"/>
      <c r="D63" s="16">
        <f>SUM(D61)</f>
        <v>5000</v>
      </c>
      <c r="E63" s="16">
        <f>SUM(E61)</f>
        <v>5582</v>
      </c>
      <c r="F63" s="16">
        <f>E63-D63</f>
        <v>582</v>
      </c>
      <c r="G63" s="16">
        <f>IF(D63=0,0,E63/D63)*100</f>
        <v>111.64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59</v>
      </c>
      <c r="C65" s="26"/>
      <c r="D65" s="26"/>
      <c r="E65" s="26"/>
      <c r="F65" s="26"/>
      <c r="G65" s="26"/>
    </row>
    <row r="66" spans="1:7" ht="16.5" customHeight="1">
      <c r="A66" s="4"/>
      <c r="B66" s="20" t="s">
        <v>16</v>
      </c>
      <c r="C66" s="19"/>
      <c r="D66" s="19"/>
      <c r="E66" s="19"/>
      <c r="F66" s="19"/>
      <c r="G66" s="19"/>
    </row>
    <row r="67" spans="1:9" ht="16.5" customHeight="1">
      <c r="A67" s="4"/>
      <c r="B67" s="21" t="s">
        <v>33</v>
      </c>
      <c r="C67" s="15" t="s">
        <v>34</v>
      </c>
      <c r="D67" s="16">
        <v>25000</v>
      </c>
      <c r="E67" s="16">
        <v>16393</v>
      </c>
      <c r="F67" s="16">
        <f>E67-D67</f>
        <v>-8607</v>
      </c>
      <c r="G67" s="16">
        <f>IF(D67=0,0,E67/D67)*100</f>
        <v>65.572</v>
      </c>
      <c r="H67" s="1">
        <v>25000</v>
      </c>
      <c r="I67" s="1">
        <v>16393</v>
      </c>
    </row>
    <row r="68" spans="1:9" ht="16.5" customHeight="1">
      <c r="A68" s="4"/>
      <c r="B68" s="21" t="s">
        <v>35</v>
      </c>
      <c r="C68" s="15" t="s">
        <v>36</v>
      </c>
      <c r="D68" s="16">
        <v>0</v>
      </c>
      <c r="E68" s="16">
        <v>6198</v>
      </c>
      <c r="F68" s="16">
        <f>E68-D68</f>
        <v>6198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39</v>
      </c>
      <c r="C69" s="15" t="s">
        <v>40</v>
      </c>
      <c r="D69" s="16">
        <v>25000</v>
      </c>
      <c r="E69" s="16">
        <v>10195</v>
      </c>
      <c r="F69" s="16">
        <f>E69-D69</f>
        <v>-14805</v>
      </c>
      <c r="G69" s="16">
        <f>IF(D69=0,0,E69/D69)*100</f>
        <v>40.78</v>
      </c>
      <c r="H69" s="1">
        <v>0</v>
      </c>
      <c r="I69" s="1">
        <v>0</v>
      </c>
    </row>
    <row r="70" spans="1:7" ht="15.75" customHeight="1">
      <c r="A70" s="4"/>
      <c r="B70" s="27" t="s">
        <v>45</v>
      </c>
      <c r="C70" s="27"/>
      <c r="D70" s="16">
        <f>SUM(H67:H69)</f>
        <v>25000</v>
      </c>
      <c r="E70" s="16">
        <f>SUM(I67:I69)</f>
        <v>16393</v>
      </c>
      <c r="F70" s="16">
        <f>E70-D70</f>
        <v>-8607</v>
      </c>
      <c r="G70" s="16">
        <f>IF(D70=0,0,E70/D70)*100</f>
        <v>65.572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60</v>
      </c>
      <c r="C72" s="27"/>
      <c r="D72" s="16">
        <f>SUM(D70)</f>
        <v>25000</v>
      </c>
      <c r="E72" s="16">
        <f>SUM(E70)</f>
        <v>16393</v>
      </c>
      <c r="F72" s="16">
        <f>E72-D72</f>
        <v>-8607</v>
      </c>
      <c r="G72" s="16">
        <f>IF(D72=0,0,E72/D72)*100</f>
        <v>65.572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61</v>
      </c>
      <c r="C74" s="27"/>
      <c r="D74" s="16">
        <f>SUM(D63,D72)</f>
        <v>30000</v>
      </c>
      <c r="E74" s="16">
        <f>SUM(E63,E72)</f>
        <v>21975</v>
      </c>
      <c r="F74" s="16">
        <f>E74-D74</f>
        <v>-8025</v>
      </c>
      <c r="G74" s="16">
        <f>IF(D74=0,0,E74/D74)*100</f>
        <v>73.25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62</v>
      </c>
      <c r="C76" s="27"/>
      <c r="D76" s="16">
        <f>SUM(D45,D74)</f>
        <v>33250</v>
      </c>
      <c r="E76" s="16">
        <f>SUM(E45,E74)</f>
        <v>27591</v>
      </c>
      <c r="F76" s="16">
        <f>E76-D76</f>
        <v>-5659</v>
      </c>
      <c r="G76" s="16">
        <f>IF(D76=0,0,E76/D76)*100</f>
        <v>82.98045112781955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63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64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65</v>
      </c>
      <c r="C81" s="26"/>
      <c r="D81" s="26"/>
      <c r="E81" s="26"/>
      <c r="F81" s="26"/>
      <c r="G81" s="26"/>
    </row>
    <row r="82" spans="1:7" ht="16.5" customHeight="1">
      <c r="A82" s="4"/>
      <c r="B82" s="20" t="s">
        <v>16</v>
      </c>
      <c r="C82" s="19"/>
      <c r="D82" s="19"/>
      <c r="E82" s="19"/>
      <c r="F82" s="19"/>
      <c r="G82" s="19"/>
    </row>
    <row r="83" spans="1:9" ht="16.5" customHeight="1">
      <c r="A83" s="4"/>
      <c r="B83" s="21" t="s">
        <v>33</v>
      </c>
      <c r="C83" s="15" t="s">
        <v>34</v>
      </c>
      <c r="D83" s="16">
        <v>2000</v>
      </c>
      <c r="E83" s="16">
        <v>1906</v>
      </c>
      <c r="F83" s="16">
        <f>E83-D83</f>
        <v>-94</v>
      </c>
      <c r="G83" s="16">
        <f>IF(D83=0,0,E83/D83)*100</f>
        <v>95.3</v>
      </c>
      <c r="H83" s="1">
        <v>2000</v>
      </c>
      <c r="I83" s="1">
        <v>1906</v>
      </c>
    </row>
    <row r="84" spans="1:9" ht="16.5" customHeight="1">
      <c r="A84" s="4"/>
      <c r="B84" s="21" t="s">
        <v>35</v>
      </c>
      <c r="C84" s="15" t="s">
        <v>36</v>
      </c>
      <c r="D84" s="16">
        <v>0</v>
      </c>
      <c r="E84" s="16">
        <v>1906</v>
      </c>
      <c r="F84" s="16">
        <f>E84-D84</f>
        <v>1906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39</v>
      </c>
      <c r="C85" s="15" t="s">
        <v>40</v>
      </c>
      <c r="D85" s="16">
        <v>2000</v>
      </c>
      <c r="E85" s="16">
        <v>0</v>
      </c>
      <c r="F85" s="16">
        <f>E85-D85</f>
        <v>-2000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45</v>
      </c>
      <c r="C86" s="27"/>
      <c r="D86" s="16">
        <f>SUM(H83:H85)</f>
        <v>2000</v>
      </c>
      <c r="E86" s="16">
        <f>SUM(I83:I85)</f>
        <v>1906</v>
      </c>
      <c r="F86" s="16">
        <f>E86-D86</f>
        <v>-94</v>
      </c>
      <c r="G86" s="16">
        <f>IF(D86=0,0,E86/D86)*100</f>
        <v>95.3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66</v>
      </c>
      <c r="C88" s="27"/>
      <c r="D88" s="16">
        <f>SUM(D86)</f>
        <v>2000</v>
      </c>
      <c r="E88" s="16">
        <f>SUM(E86)</f>
        <v>1906</v>
      </c>
      <c r="F88" s="16">
        <f>E88-D88</f>
        <v>-94</v>
      </c>
      <c r="G88" s="16">
        <f>IF(D88=0,0,E88/D88)*100</f>
        <v>95.3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67</v>
      </c>
      <c r="C90" s="27"/>
      <c r="D90" s="16">
        <f>SUM(D88)</f>
        <v>2000</v>
      </c>
      <c r="E90" s="16">
        <f>SUM(E88)</f>
        <v>1906</v>
      </c>
      <c r="F90" s="16">
        <f>E90-D90</f>
        <v>-94</v>
      </c>
      <c r="G90" s="16">
        <f>IF(D90=0,0,E90/D90)*100</f>
        <v>95.3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68</v>
      </c>
      <c r="C92" s="27"/>
      <c r="D92" s="16">
        <f>SUM(D90)</f>
        <v>2000</v>
      </c>
      <c r="E92" s="16">
        <f>SUM(E90)</f>
        <v>1906</v>
      </c>
      <c r="F92" s="16">
        <f>E92-D92</f>
        <v>-94</v>
      </c>
      <c r="G92" s="16">
        <f>IF(D92=0,0,E92/D92)*100</f>
        <v>95.3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SUM(D32,D76,D92)</f>
        <v>63458</v>
      </c>
      <c r="E96" s="16">
        <f>SUM(E32,E76,E92)</f>
        <v>66000</v>
      </c>
      <c r="F96" s="16">
        <f>E96-D96</f>
        <v>2542</v>
      </c>
      <c r="G96" s="16">
        <f>IF(D96=0,0,E96/D96)*100</f>
        <v>104.00579911122317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1:C41"/>
    <mergeCell ref="B43:C43"/>
    <mergeCell ref="B45:C45"/>
    <mergeCell ref="B47:G47"/>
    <mergeCell ref="B48:G48"/>
    <mergeCell ref="B61:C61"/>
    <mergeCell ref="B28:C28"/>
    <mergeCell ref="B30:C30"/>
    <mergeCell ref="B32:C32"/>
    <mergeCell ref="B35:G35"/>
    <mergeCell ref="B36:G36"/>
    <mergeCell ref="B37:G37"/>
    <mergeCell ref="B2:G2"/>
    <mergeCell ref="B3:G3"/>
    <mergeCell ref="B8:G8"/>
    <mergeCell ref="B9:G9"/>
    <mergeCell ref="B10:G10"/>
    <mergeCell ref="B26:C26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2023-10-12T06:34:19Z</dcterms:modified>
  <cp:category/>
  <cp:version/>
  <cp:contentType/>
  <cp:contentStatus/>
</cp:coreProperties>
</file>