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<sst xmlns="http://schemas.openxmlformats.org/spreadsheetml/2006/main" count="109" uniqueCount="71">
  <si>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</si>
  <si>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</si>
  <si>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</si>
  <si>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</si>
  <si>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</si>
  <si>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</si>
  <si>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</si>
  <si>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</si>
  <si>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</si>
  <si>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</si>
  <si>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</si>
  <si>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Мараш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</si>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</sst>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K13" sqref="K1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35192</v>
      </c>
      <c r="E12" s="16">
        <v>8710</v>
      </c>
      <c r="F12" s="16">
        <f aca="true" t="shared" si="0" ref="F12:F27">E12-D12</f>
        <v>-26482</v>
      </c>
      <c r="G12" s="16">
        <f aca="true" t="shared" si="1" ref="G12:G27">IF(D12=0,0,E12/D12)*100</f>
        <v>24.74994316890202</v>
      </c>
      <c r="H12" s="1">
        <v>35192</v>
      </c>
      <c r="I12" s="1">
        <v>8710</v>
      </c>
    </row>
    <row r="13" spans="1:9" ht="16.5" customHeight="1">
      <c r="A13" s="4"/>
      <c r="B13" s="21" t="s">
        <v>19</v>
      </c>
      <c r="C13" s="15" t="s">
        <v>20</v>
      </c>
      <c r="D13" s="16">
        <v>35192</v>
      </c>
      <c r="E13" s="16">
        <v>8710</v>
      </c>
      <c r="F13" s="16">
        <f t="shared" si="0"/>
        <v>-26482</v>
      </c>
      <c r="G13" s="16">
        <f t="shared" si="1"/>
        <v>24.74994316890202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539</v>
      </c>
      <c r="F14" s="16">
        <f t="shared" si="0"/>
        <v>184</v>
      </c>
      <c r="G14" s="16">
        <f t="shared" si="1"/>
        <v>151.83098591549296</v>
      </c>
      <c r="H14" s="1">
        <v>355</v>
      </c>
      <c r="I14" s="1">
        <v>539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539</v>
      </c>
      <c r="F15" s="16">
        <f t="shared" si="0"/>
        <v>184</v>
      </c>
      <c r="G15" s="16">
        <f t="shared" si="1"/>
        <v>151.83098591549296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6764</v>
      </c>
      <c r="E17" s="16">
        <v>1722</v>
      </c>
      <c r="F17" s="16">
        <f t="shared" si="0"/>
        <v>-5042</v>
      </c>
      <c r="G17" s="16">
        <f t="shared" si="1"/>
        <v>25.458308693081015</v>
      </c>
      <c r="H17" s="1">
        <v>6764</v>
      </c>
      <c r="I17" s="1">
        <v>1722</v>
      </c>
    </row>
    <row r="18" spans="1:9" ht="16.5" customHeight="1">
      <c r="A18" s="4"/>
      <c r="B18" s="21" t="s">
        <v>29</v>
      </c>
      <c r="C18" s="15" t="s">
        <v>30</v>
      </c>
      <c r="D18" s="16">
        <v>4090</v>
      </c>
      <c r="E18" s="16">
        <v>1041</v>
      </c>
      <c r="F18" s="16">
        <f t="shared" si="0"/>
        <v>-3049</v>
      </c>
      <c r="G18" s="16">
        <f t="shared" si="1"/>
        <v>25.452322738386307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1689</v>
      </c>
      <c r="E19" s="16">
        <v>430</v>
      </c>
      <c r="F19" s="16">
        <f t="shared" si="0"/>
        <v>-1259</v>
      </c>
      <c r="G19" s="16">
        <f t="shared" si="1"/>
        <v>25.45885139135583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985</v>
      </c>
      <c r="E20" s="16">
        <v>251</v>
      </c>
      <c r="F20" s="16">
        <f t="shared" si="0"/>
        <v>-734</v>
      </c>
      <c r="G20" s="16">
        <f t="shared" si="1"/>
        <v>25.482233502538072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11395</v>
      </c>
      <c r="E21" s="16">
        <v>2276</v>
      </c>
      <c r="F21" s="16">
        <f t="shared" si="0"/>
        <v>-9119</v>
      </c>
      <c r="G21" s="16">
        <f t="shared" si="1"/>
        <v>19.97367266344888</v>
      </c>
      <c r="H21" s="1">
        <v>11395</v>
      </c>
      <c r="I21" s="1">
        <v>2276</v>
      </c>
    </row>
    <row r="22" spans="1:9" ht="16.5" customHeight="1">
      <c r="A22" s="4"/>
      <c r="B22" s="21" t="s">
        <v>37</v>
      </c>
      <c r="C22" s="15" t="s">
        <v>38</v>
      </c>
      <c r="D22" s="16">
        <v>1200</v>
      </c>
      <c r="E22" s="16">
        <v>193</v>
      </c>
      <c r="F22" s="16">
        <f t="shared" si="0"/>
        <v>-1007</v>
      </c>
      <c r="G22" s="16">
        <f t="shared" si="1"/>
        <v>16.083333333333332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5400</v>
      </c>
      <c r="E23" s="16">
        <v>1753</v>
      </c>
      <c r="F23" s="16">
        <f t="shared" si="0"/>
        <v>-3647</v>
      </c>
      <c r="G23" s="16">
        <f t="shared" si="1"/>
        <v>32.46296296296297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860</v>
      </c>
      <c r="E24" s="16">
        <v>168</v>
      </c>
      <c r="F24" s="16">
        <f t="shared" si="0"/>
        <v>-692</v>
      </c>
      <c r="G24" s="16">
        <f t="shared" si="1"/>
        <v>19.53488372093023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3055</v>
      </c>
      <c r="E25" s="16">
        <v>0</v>
      </c>
      <c r="F25" s="16">
        <f t="shared" si="0"/>
        <v>-3055</v>
      </c>
      <c r="G25" s="16">
        <f t="shared" si="1"/>
        <v>0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880</v>
      </c>
      <c r="E26" s="16">
        <v>162</v>
      </c>
      <c r="F26" s="16">
        <f t="shared" si="0"/>
        <v>-718</v>
      </c>
      <c r="G26" s="16">
        <f t="shared" si="1"/>
        <v>18.409090909090907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53706</v>
      </c>
      <c r="E27" s="16">
        <f>SUM(I12:I26)</f>
        <v>13247</v>
      </c>
      <c r="F27" s="16">
        <f t="shared" si="0"/>
        <v>-40459</v>
      </c>
      <c r="G27" s="16">
        <f t="shared" si="1"/>
        <v>24.665772911778944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53706</v>
      </c>
      <c r="E29" s="16">
        <f>SUM(E27)</f>
        <v>13247</v>
      </c>
      <c r="F29" s="16">
        <f>E29-D29</f>
        <v>-40459</v>
      </c>
      <c r="G29" s="16">
        <f>IF(D29=0,0,E29/D29)*100</f>
        <v>24.665772911778944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53706</v>
      </c>
      <c r="E31" s="16">
        <f>SUM(E29)</f>
        <v>13247</v>
      </c>
      <c r="F31" s="16">
        <f>E31-D31</f>
        <v>-40459</v>
      </c>
      <c r="G31" s="16">
        <f>IF(D31=0,0,E31/D31)*100</f>
        <v>24.665772911778944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53706</v>
      </c>
      <c r="E33" s="16">
        <f>SUM(E31)</f>
        <v>13247</v>
      </c>
      <c r="F33" s="16">
        <f>E33-D33</f>
        <v>-40459</v>
      </c>
      <c r="G33" s="16">
        <f>IF(D33=0,0,E33/D33)*100</f>
        <v>24.665772911778944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8090</v>
      </c>
      <c r="E40" s="16">
        <v>3684</v>
      </c>
      <c r="F40" s="16">
        <f>E40-D40</f>
        <v>-4406</v>
      </c>
      <c r="G40" s="16">
        <f>IF(D40=0,0,E40/D40)*100</f>
        <v>45.53770086526576</v>
      </c>
      <c r="H40" s="1">
        <v>8090</v>
      </c>
      <c r="I40" s="1">
        <v>3684</v>
      </c>
    </row>
    <row r="41" spans="1:9" ht="16.5" customHeight="1">
      <c r="A41" s="4"/>
      <c r="B41" s="21" t="s">
        <v>39</v>
      </c>
      <c r="C41" s="15" t="s">
        <v>40</v>
      </c>
      <c r="D41" s="16">
        <v>8090</v>
      </c>
      <c r="E41" s="16">
        <v>3684</v>
      </c>
      <c r="F41" s="16">
        <f>E41-D41</f>
        <v>-4406</v>
      </c>
      <c r="G41" s="16">
        <f>IF(D41=0,0,E41/D41)*100</f>
        <v>45.53770086526576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8090</v>
      </c>
      <c r="E42" s="16">
        <f>SUM(I40:I41)</f>
        <v>3684</v>
      </c>
      <c r="F42" s="16">
        <f>E42-D42</f>
        <v>-4406</v>
      </c>
      <c r="G42" s="16">
        <f>IF(D42=0,0,E42/D42)*100</f>
        <v>45.53770086526576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8090</v>
      </c>
      <c r="E44" s="16">
        <f>SUM(E42)</f>
        <v>3684</v>
      </c>
      <c r="F44" s="16">
        <f>E44-D44</f>
        <v>-4406</v>
      </c>
      <c r="G44" s="16">
        <f>IF(D44=0,0,E44/D44)*100</f>
        <v>45.53770086526576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8090</v>
      </c>
      <c r="E46" s="16">
        <f>SUM(E44)</f>
        <v>3684</v>
      </c>
      <c r="F46" s="16">
        <f>E46-D46</f>
        <v>-4406</v>
      </c>
      <c r="G46" s="16">
        <f>IF(D46=0,0,E46/D46)*100</f>
        <v>45.53770086526576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0</v>
      </c>
      <c r="E51" s="16">
        <v>0</v>
      </c>
      <c r="F51" s="16">
        <f aca="true" t="shared" si="2" ref="F51:F60">E51-D51</f>
        <v>0</v>
      </c>
      <c r="G51" s="16">
        <f aca="true" t="shared" si="3" ref="G51:G60">IF(D51=0,0,E51/D51)*100</f>
        <v>0</v>
      </c>
      <c r="H51" s="1">
        <v>0</v>
      </c>
      <c r="I51" s="1">
        <v>0</v>
      </c>
    </row>
    <row r="52" spans="1:9" ht="16.5" customHeight="1">
      <c r="A52" s="4"/>
      <c r="B52" s="21" t="s">
        <v>58</v>
      </c>
      <c r="C52" s="15" t="s">
        <v>59</v>
      </c>
      <c r="D52" s="16">
        <v>0</v>
      </c>
      <c r="E52" s="16">
        <v>0</v>
      </c>
      <c r="F52" s="16">
        <f t="shared" si="2"/>
        <v>0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0</v>
      </c>
      <c r="E53" s="16">
        <v>0</v>
      </c>
      <c r="F53" s="16">
        <f t="shared" si="2"/>
        <v>0</v>
      </c>
      <c r="G53" s="16">
        <f t="shared" si="3"/>
        <v>0</v>
      </c>
      <c r="H53" s="1">
        <v>0</v>
      </c>
      <c r="I53" s="1">
        <v>0</v>
      </c>
    </row>
    <row r="54" spans="1:9" ht="16.5" customHeight="1">
      <c r="A54" s="4"/>
      <c r="B54" s="21" t="s">
        <v>29</v>
      </c>
      <c r="C54" s="15" t="s">
        <v>30</v>
      </c>
      <c r="D54" s="16">
        <v>0</v>
      </c>
      <c r="E54" s="16">
        <v>0</v>
      </c>
      <c r="F54" s="16">
        <f t="shared" si="2"/>
        <v>0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0</v>
      </c>
      <c r="E55" s="16">
        <v>0</v>
      </c>
      <c r="F55" s="16">
        <f t="shared" si="2"/>
        <v>0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0</v>
      </c>
      <c r="E56" s="16">
        <v>0</v>
      </c>
      <c r="F56" s="16">
        <f t="shared" si="2"/>
        <v>0</v>
      </c>
      <c r="G56" s="16">
        <f t="shared" si="3"/>
        <v>0</v>
      </c>
      <c r="H56" s="1">
        <v>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5280</v>
      </c>
      <c r="E57" s="16">
        <v>0</v>
      </c>
      <c r="F57" s="16">
        <f t="shared" si="2"/>
        <v>-5280</v>
      </c>
      <c r="G57" s="16">
        <f t="shared" si="3"/>
        <v>0</v>
      </c>
      <c r="H57" s="1">
        <v>5280</v>
      </c>
      <c r="I57" s="1">
        <v>0</v>
      </c>
    </row>
    <row r="58" spans="1:9" ht="16.5" customHeight="1">
      <c r="A58" s="4"/>
      <c r="B58" s="21" t="s">
        <v>37</v>
      </c>
      <c r="C58" s="15" t="s">
        <v>38</v>
      </c>
      <c r="D58" s="16">
        <v>3640</v>
      </c>
      <c r="E58" s="16">
        <v>0</v>
      </c>
      <c r="F58" s="16">
        <f t="shared" si="2"/>
        <v>-3640</v>
      </c>
      <c r="G58" s="16">
        <f t="shared" si="3"/>
        <v>0</v>
      </c>
      <c r="H58" s="1">
        <v>0</v>
      </c>
      <c r="I58" s="1">
        <v>0</v>
      </c>
    </row>
    <row r="59" spans="1:9" ht="16.5" customHeight="1">
      <c r="A59" s="4"/>
      <c r="B59" s="21" t="s">
        <v>41</v>
      </c>
      <c r="C59" s="15" t="s">
        <v>42</v>
      </c>
      <c r="D59" s="16">
        <v>1640</v>
      </c>
      <c r="E59" s="16">
        <v>0</v>
      </c>
      <c r="F59" s="16">
        <f t="shared" si="2"/>
        <v>-1640</v>
      </c>
      <c r="G59" s="16">
        <f t="shared" si="3"/>
        <v>0</v>
      </c>
      <c r="H59" s="1">
        <v>0</v>
      </c>
      <c r="I59" s="1">
        <v>0</v>
      </c>
    </row>
    <row r="60" spans="1:7" ht="15.75" customHeight="1">
      <c r="A60" s="4"/>
      <c r="B60" s="27" t="s">
        <v>47</v>
      </c>
      <c r="C60" s="27"/>
      <c r="D60" s="16">
        <f>SUM(H51:H59)</f>
        <v>5280</v>
      </c>
      <c r="E60" s="16">
        <f>SUM(I51:I59)</f>
        <v>0</v>
      </c>
      <c r="F60" s="16">
        <f t="shared" si="2"/>
        <v>-5280</v>
      </c>
      <c r="G60" s="16">
        <f t="shared" si="3"/>
        <v>0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60</v>
      </c>
      <c r="C62" s="27"/>
      <c r="D62" s="16">
        <f>SUM(D60)</f>
        <v>5280</v>
      </c>
      <c r="E62" s="16">
        <f>SUM(E60)</f>
        <v>0</v>
      </c>
      <c r="F62" s="16">
        <f>E62-D62</f>
        <v>-5280</v>
      </c>
      <c r="G62" s="16">
        <f>IF(D62=0,0,E62/D62)*100</f>
        <v>0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6.5" customHeight="1">
      <c r="A64" s="4"/>
      <c r="B64" s="26" t="s">
        <v>61</v>
      </c>
      <c r="C64" s="26"/>
      <c r="D64" s="26"/>
      <c r="E64" s="26"/>
      <c r="F64" s="26"/>
      <c r="G64" s="26"/>
    </row>
    <row r="65" spans="1:7" ht="16.5" customHeight="1">
      <c r="A65" s="4"/>
      <c r="B65" s="20" t="s">
        <v>16</v>
      </c>
      <c r="C65" s="19"/>
      <c r="D65" s="19"/>
      <c r="E65" s="19"/>
      <c r="F65" s="19"/>
      <c r="G65" s="19"/>
    </row>
    <row r="66" spans="1:9" ht="16.5" customHeight="1">
      <c r="A66" s="4"/>
      <c r="B66" s="21" t="s">
        <v>35</v>
      </c>
      <c r="C66" s="15" t="s">
        <v>36</v>
      </c>
      <c r="D66" s="16">
        <v>38523</v>
      </c>
      <c r="E66" s="16">
        <v>5928</v>
      </c>
      <c r="F66" s="16">
        <f>E66-D66</f>
        <v>-32595</v>
      </c>
      <c r="G66" s="16">
        <f>IF(D66=0,0,E66/D66)*100</f>
        <v>15.388209640993692</v>
      </c>
      <c r="H66" s="1">
        <v>38523</v>
      </c>
      <c r="I66" s="1">
        <v>5928</v>
      </c>
    </row>
    <row r="67" spans="1:9" ht="16.5" customHeight="1">
      <c r="A67" s="4"/>
      <c r="B67" s="21" t="s">
        <v>37</v>
      </c>
      <c r="C67" s="15" t="s">
        <v>38</v>
      </c>
      <c r="D67" s="16">
        <v>0</v>
      </c>
      <c r="E67" s="16">
        <v>0</v>
      </c>
      <c r="F67" s="16">
        <f>E67-D67</f>
        <v>0</v>
      </c>
      <c r="G67" s="16">
        <f>IF(D67=0,0,E67/D67)*100</f>
        <v>0</v>
      </c>
      <c r="H67" s="1">
        <v>0</v>
      </c>
      <c r="I67" s="1">
        <v>0</v>
      </c>
    </row>
    <row r="68" spans="1:9" ht="16.5" customHeight="1">
      <c r="A68" s="4"/>
      <c r="B68" s="21" t="s">
        <v>41</v>
      </c>
      <c r="C68" s="15" t="s">
        <v>42</v>
      </c>
      <c r="D68" s="16">
        <v>38523</v>
      </c>
      <c r="E68" s="16">
        <v>5928</v>
      </c>
      <c r="F68" s="16">
        <f>E68-D68</f>
        <v>-32595</v>
      </c>
      <c r="G68" s="16">
        <f>IF(D68=0,0,E68/D68)*100</f>
        <v>15.388209640993692</v>
      </c>
      <c r="H68" s="1">
        <v>0</v>
      </c>
      <c r="I68" s="1">
        <v>0</v>
      </c>
    </row>
    <row r="69" spans="1:7" ht="15.75" customHeight="1">
      <c r="A69" s="4"/>
      <c r="B69" s="27" t="s">
        <v>47</v>
      </c>
      <c r="C69" s="27"/>
      <c r="D69" s="16">
        <f>SUM(H66:H68)</f>
        <v>38523</v>
      </c>
      <c r="E69" s="16">
        <f>SUM(I66:I68)</f>
        <v>5928</v>
      </c>
      <c r="F69" s="16">
        <f>E69-D69</f>
        <v>-32595</v>
      </c>
      <c r="G69" s="16">
        <f>IF(D69=0,0,E69/D69)*100</f>
        <v>15.388209640993692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62</v>
      </c>
      <c r="C71" s="27"/>
      <c r="D71" s="16">
        <f>SUM(D69)</f>
        <v>38523</v>
      </c>
      <c r="E71" s="16">
        <f>SUM(E69)</f>
        <v>5928</v>
      </c>
      <c r="F71" s="16">
        <f>E71-D71</f>
        <v>-32595</v>
      </c>
      <c r="G71" s="16">
        <f>IF(D71=0,0,E71/D71)*100</f>
        <v>15.388209640993692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63</v>
      </c>
      <c r="C73" s="27"/>
      <c r="D73" s="16">
        <f>SUM(D62,D71)</f>
        <v>43803</v>
      </c>
      <c r="E73" s="16">
        <f>SUM(E62,E71)</f>
        <v>5928</v>
      </c>
      <c r="F73" s="16">
        <f>E73-D73</f>
        <v>-37875</v>
      </c>
      <c r="G73" s="16">
        <f>IF(D73=0,0,E73/D73)*100</f>
        <v>13.533319635641394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64</v>
      </c>
      <c r="C75" s="27"/>
      <c r="D75" s="16">
        <f>SUM(D46,D73)</f>
        <v>51893</v>
      </c>
      <c r="E75" s="16">
        <f>SUM(E46,E73)</f>
        <v>9612</v>
      </c>
      <c r="F75" s="16">
        <f>E75-D75</f>
        <v>-42281</v>
      </c>
      <c r="G75" s="16">
        <f>IF(D75=0,0,E75/D75)*100</f>
        <v>18.522729462547936</v>
      </c>
    </row>
    <row r="76" spans="1:7" ht="16.5" customHeight="1">
      <c r="A76" s="4"/>
      <c r="B76" s="12"/>
      <c r="C76" s="13"/>
      <c r="D76" s="14"/>
      <c r="E76" s="14"/>
      <c r="F76" s="14"/>
      <c r="G76" s="14"/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24" t="s">
        <v>65</v>
      </c>
      <c r="C78" s="24"/>
      <c r="D78" s="24"/>
      <c r="E78" s="24"/>
      <c r="F78" s="24"/>
      <c r="G78" s="24"/>
    </row>
    <row r="79" spans="1:7" ht="16.5" customHeight="1">
      <c r="A79" s="4"/>
      <c r="B79" s="25" t="s">
        <v>66</v>
      </c>
      <c r="C79" s="25"/>
      <c r="D79" s="25"/>
      <c r="E79" s="25"/>
      <c r="F79" s="25"/>
      <c r="G79" s="25"/>
    </row>
    <row r="80" spans="1:7" ht="16.5" customHeight="1">
      <c r="A80" s="4"/>
      <c r="B80" s="26" t="s">
        <v>67</v>
      </c>
      <c r="C80" s="26"/>
      <c r="D80" s="26"/>
      <c r="E80" s="26"/>
      <c r="F80" s="26"/>
      <c r="G80" s="26"/>
    </row>
    <row r="81" spans="1:7" ht="16.5" customHeight="1">
      <c r="A81" s="4"/>
      <c r="B81" s="20" t="s">
        <v>16</v>
      </c>
      <c r="C81" s="19"/>
      <c r="D81" s="19"/>
      <c r="E81" s="19"/>
      <c r="F81" s="19"/>
      <c r="G81" s="19"/>
    </row>
    <row r="82" spans="1:9" ht="16.5" customHeight="1">
      <c r="A82" s="4"/>
      <c r="B82" s="21" t="s">
        <v>35</v>
      </c>
      <c r="C82" s="15" t="s">
        <v>36</v>
      </c>
      <c r="D82" s="16">
        <v>800</v>
      </c>
      <c r="E82" s="16">
        <v>0</v>
      </c>
      <c r="F82" s="16">
        <f>E82-D82</f>
        <v>-800</v>
      </c>
      <c r="G82" s="16">
        <f>IF(D82=0,0,E82/D82)*100</f>
        <v>0</v>
      </c>
      <c r="H82" s="1">
        <v>800</v>
      </c>
      <c r="I82" s="1">
        <v>0</v>
      </c>
    </row>
    <row r="83" spans="1:9" ht="16.5" customHeight="1">
      <c r="A83" s="4"/>
      <c r="B83" s="21" t="s">
        <v>37</v>
      </c>
      <c r="C83" s="15" t="s">
        <v>38</v>
      </c>
      <c r="D83" s="16">
        <v>800</v>
      </c>
      <c r="E83" s="16">
        <v>0</v>
      </c>
      <c r="F83" s="16">
        <f>E83-D83</f>
        <v>-800</v>
      </c>
      <c r="G83" s="16">
        <f>IF(D83=0,0,E83/D83)*100</f>
        <v>0</v>
      </c>
      <c r="H83" s="1">
        <v>0</v>
      </c>
      <c r="I83" s="1">
        <v>0</v>
      </c>
    </row>
    <row r="84" spans="1:7" ht="15.75" customHeight="1">
      <c r="A84" s="4"/>
      <c r="B84" s="27" t="s">
        <v>47</v>
      </c>
      <c r="C84" s="27"/>
      <c r="D84" s="16">
        <f>SUM(H82:H83)</f>
        <v>800</v>
      </c>
      <c r="E84" s="16">
        <f>SUM(I82:I83)</f>
        <v>0</v>
      </c>
      <c r="F84" s="16">
        <f>E84-D84</f>
        <v>-800</v>
      </c>
      <c r="G84" s="16">
        <f>IF(D84=0,0,E84/D84)*100</f>
        <v>0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68</v>
      </c>
      <c r="C86" s="27"/>
      <c r="D86" s="16">
        <f>SUM(D84)</f>
        <v>800</v>
      </c>
      <c r="E86" s="16">
        <f>SUM(E84)</f>
        <v>0</v>
      </c>
      <c r="F86" s="16">
        <f>E86-D86</f>
        <v>-800</v>
      </c>
      <c r="G86" s="16">
        <f>IF(D86=0,0,E86/D86)*100</f>
        <v>0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69</v>
      </c>
      <c r="C88" s="27"/>
      <c r="D88" s="16">
        <f>SUM(D86)</f>
        <v>800</v>
      </c>
      <c r="E88" s="16">
        <f>SUM(E86)</f>
        <v>0</v>
      </c>
      <c r="F88" s="16">
        <f>E88-D88</f>
        <v>-800</v>
      </c>
      <c r="G88" s="16">
        <f>IF(D88=0,0,E88/D88)*100</f>
        <v>0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70</v>
      </c>
      <c r="C90" s="27"/>
      <c r="D90" s="16">
        <f>SUM(D88)</f>
        <v>800</v>
      </c>
      <c r="E90" s="16">
        <f>SUM(E88)</f>
        <v>0</v>
      </c>
      <c r="F90" s="16">
        <f>E90-D90</f>
        <v>-800</v>
      </c>
      <c r="G90" s="16">
        <f>IF(D90=0,0,E90/D90)*100</f>
        <v>0</v>
      </c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8"/>
      <c r="C94" s="13" t="s">
        <v>10</v>
      </c>
      <c r="D94" s="16">
        <f>SUM(D33,D75,D90)</f>
        <v>106399</v>
      </c>
      <c r="E94" s="16">
        <f>SUM(E33,E75,E90)</f>
        <v>22859</v>
      </c>
      <c r="F94" s="16">
        <f>E94-D94</f>
        <v>-83540</v>
      </c>
      <c r="G94" s="16">
        <f>IF(D94=0,0,E94/D94)*100</f>
        <v>21.484224475793944</v>
      </c>
    </row>
  </sheetData>
  <sheetProtection selectLockedCells="1" selectUnlockedCells="1"/>
  <mergeCells count="31">
    <mergeCell ref="B90:C90"/>
    <mergeCell ref="B78:G78"/>
    <mergeCell ref="B79:G79"/>
    <mergeCell ref="B80:G80"/>
    <mergeCell ref="B84:C84"/>
    <mergeCell ref="B86:C86"/>
    <mergeCell ref="B88:C88"/>
    <mergeCell ref="B62:C62"/>
    <mergeCell ref="B64:G64"/>
    <mergeCell ref="B69:C69"/>
    <mergeCell ref="B71:C71"/>
    <mergeCell ref="B73:C73"/>
    <mergeCell ref="B75:C75"/>
    <mergeCell ref="B42:C42"/>
    <mergeCell ref="B44:C44"/>
    <mergeCell ref="B46:C46"/>
    <mergeCell ref="B48:G48"/>
    <mergeCell ref="B49:G49"/>
    <mergeCell ref="B60:C60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2023-10-12T10:46:39Z</dcterms:modified>
  <cp:category/>
  <cp:version/>
  <cp:contentType/>
  <cp:contentStatus/>
</cp:coreProperties>
</file>