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<sst xmlns="http://schemas.openxmlformats.org/spreadsheetml/2006/main" count="121" uniqueCount="77">
  <si>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</si>
  <si>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</si>
  <si>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</si>
  <si>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</si>
  <si>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</si>
  <si>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</si>
  <si>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</si>
  <si>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</si>
  <si>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</si>
  <si>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</si>
  <si>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</si>
  <si>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Панайот Волов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</si>
  <si>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</si>
  <si>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</si>
  <si>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</si>
  <si>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</si>
  <si>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</si>
  <si>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</si>
  <si>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</si>
  <si>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</si>
  <si>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</si>
  <si>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</si>
  <si>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</si>
  <si>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</si>
  <si>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</si>
  <si>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</si>
  <si>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</si>
  <si>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</si>
  <si>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</si>
  <si>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</si>
  <si>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</si>
  <si>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</si>
  <si>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</si>
  <si>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</si>
  <si>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</si>
  <si>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</si>
  <si>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</si>
  <si>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</si>
  <si>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</si>
  <si>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</si>
  <si>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</si>
  <si>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</si>
  <si>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</si>
  <si>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</si>
  <si>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</si>
  <si>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</si>
  <si>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</si>
  <si>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</si>
  <si>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</si>
  <si>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</si>
  <si>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</si>
  <si>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</si>
  <si>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</si>
  <si>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</si>
  <si>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</si>
  <si>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</si>
  <si>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</si>
  <si>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</si>
  <si>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</si>
  <si>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</si>
  <si>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</si>
  <si>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</si>
  <si>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</si>
  <si>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</si>
  <si>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</si>
  <si>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</si>
  <si>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</si>
  <si>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</si>
  <si>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</si>
  <si>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</si>
  <si>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</si>
  <si>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</si>
  <si>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за персонала по извънтрудови правоотношения</t>
  </si>
  <si>
    <t>0202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</si>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</sst>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26806</v>
      </c>
      <c r="E12" s="16">
        <v>6002</v>
      </c>
      <c r="F12" s="16">
        <f aca="true" t="shared" si="0" ref="F12:F26">E12-D12</f>
        <v>-20804</v>
      </c>
      <c r="G12" s="16">
        <f aca="true" t="shared" si="1" ref="G12:G26">IF(D12=0,0,E12/D12)*100</f>
        <v>22.390509587405806</v>
      </c>
      <c r="H12" s="1">
        <v>26806</v>
      </c>
      <c r="I12" s="1">
        <v>6002</v>
      </c>
    </row>
    <row r="13" spans="1:9" ht="16.5" customHeight="1">
      <c r="A13" s="4"/>
      <c r="B13" s="21" t="s">
        <v>19</v>
      </c>
      <c r="C13" s="15" t="s">
        <v>20</v>
      </c>
      <c r="D13" s="16">
        <v>26806</v>
      </c>
      <c r="E13" s="16">
        <v>6002</v>
      </c>
      <c r="F13" s="16">
        <f t="shared" si="0"/>
        <v>-20804</v>
      </c>
      <c r="G13" s="16">
        <f t="shared" si="1"/>
        <v>22.390509587405806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548</v>
      </c>
      <c r="E14" s="16">
        <v>161</v>
      </c>
      <c r="F14" s="16">
        <f t="shared" si="0"/>
        <v>-387</v>
      </c>
      <c r="G14" s="16">
        <f t="shared" si="1"/>
        <v>29.37956204379562</v>
      </c>
      <c r="H14" s="1">
        <v>548</v>
      </c>
      <c r="I14" s="1">
        <v>161</v>
      </c>
    </row>
    <row r="15" spans="1:9" ht="16.5" customHeight="1">
      <c r="A15" s="4"/>
      <c r="B15" s="21" t="s">
        <v>23</v>
      </c>
      <c r="C15" s="15" t="s">
        <v>24</v>
      </c>
      <c r="D15" s="16">
        <v>548</v>
      </c>
      <c r="E15" s="16">
        <v>161</v>
      </c>
      <c r="F15" s="16">
        <f t="shared" si="0"/>
        <v>-387</v>
      </c>
      <c r="G15" s="16">
        <f t="shared" si="1"/>
        <v>29.37956204379562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5151</v>
      </c>
      <c r="E17" s="16">
        <v>1249</v>
      </c>
      <c r="F17" s="16">
        <f t="shared" si="0"/>
        <v>-3902</v>
      </c>
      <c r="G17" s="16">
        <f t="shared" si="1"/>
        <v>24.247718889536014</v>
      </c>
      <c r="H17" s="1">
        <v>5151</v>
      </c>
      <c r="I17" s="1">
        <v>1249</v>
      </c>
    </row>
    <row r="18" spans="1:9" ht="16.5" customHeight="1">
      <c r="A18" s="4"/>
      <c r="B18" s="21" t="s">
        <v>29</v>
      </c>
      <c r="C18" s="15" t="s">
        <v>30</v>
      </c>
      <c r="D18" s="16">
        <v>3865</v>
      </c>
      <c r="E18" s="16">
        <v>908</v>
      </c>
      <c r="F18" s="16">
        <f t="shared" si="0"/>
        <v>-2957</v>
      </c>
      <c r="G18" s="16">
        <f t="shared" si="1"/>
        <v>23.49288486416559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1286</v>
      </c>
      <c r="E19" s="16">
        <v>341</v>
      </c>
      <c r="F19" s="16">
        <f t="shared" si="0"/>
        <v>-945</v>
      </c>
      <c r="G19" s="16">
        <f t="shared" si="1"/>
        <v>26.51632970451011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17619</v>
      </c>
      <c r="E20" s="16">
        <v>729</v>
      </c>
      <c r="F20" s="16">
        <f t="shared" si="0"/>
        <v>-16890</v>
      </c>
      <c r="G20" s="16">
        <f t="shared" si="1"/>
        <v>4.137578750212838</v>
      </c>
      <c r="H20" s="1">
        <v>17619</v>
      </c>
      <c r="I20" s="1">
        <v>729</v>
      </c>
    </row>
    <row r="21" spans="1:9" ht="16.5" customHeight="1">
      <c r="A21" s="4"/>
      <c r="B21" s="21" t="s">
        <v>35</v>
      </c>
      <c r="C21" s="15" t="s">
        <v>36</v>
      </c>
      <c r="D21" s="16">
        <v>250</v>
      </c>
      <c r="E21" s="16">
        <v>41</v>
      </c>
      <c r="F21" s="16">
        <f t="shared" si="0"/>
        <v>-209</v>
      </c>
      <c r="G21" s="16">
        <f t="shared" si="1"/>
        <v>16.400000000000002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2700</v>
      </c>
      <c r="E22" s="16">
        <v>460</v>
      </c>
      <c r="F22" s="16">
        <f t="shared" si="0"/>
        <v>-2240</v>
      </c>
      <c r="G22" s="16">
        <f t="shared" si="1"/>
        <v>17.037037037037038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1500</v>
      </c>
      <c r="E23" s="16">
        <v>168</v>
      </c>
      <c r="F23" s="16">
        <f t="shared" si="0"/>
        <v>-1332</v>
      </c>
      <c r="G23" s="16">
        <f t="shared" si="1"/>
        <v>11.200000000000001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12869</v>
      </c>
      <c r="E24" s="16">
        <v>0</v>
      </c>
      <c r="F24" s="16">
        <f t="shared" si="0"/>
        <v>-12869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300</v>
      </c>
      <c r="E25" s="16">
        <v>60</v>
      </c>
      <c r="F25" s="16">
        <f t="shared" si="0"/>
        <v>-240</v>
      </c>
      <c r="G25" s="16">
        <f t="shared" si="1"/>
        <v>20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50124</v>
      </c>
      <c r="E26" s="16">
        <f>SUM(I12:I25)</f>
        <v>8141</v>
      </c>
      <c r="F26" s="16">
        <f t="shared" si="0"/>
        <v>-41983</v>
      </c>
      <c r="G26" s="16">
        <f t="shared" si="1"/>
        <v>16.241720533077967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50124</v>
      </c>
      <c r="E28" s="16">
        <f>SUM(E26)</f>
        <v>8141</v>
      </c>
      <c r="F28" s="16">
        <f>E28-D28</f>
        <v>-41983</v>
      </c>
      <c r="G28" s="16">
        <f>IF(D28=0,0,E28/D28)*100</f>
        <v>16.241720533077967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50124</v>
      </c>
      <c r="E30" s="16">
        <f>SUM(E28)</f>
        <v>8141</v>
      </c>
      <c r="F30" s="16">
        <f>E30-D30</f>
        <v>-41983</v>
      </c>
      <c r="G30" s="16">
        <f>IF(D30=0,0,E30/D30)*100</f>
        <v>16.241720533077967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50124</v>
      </c>
      <c r="E32" s="16">
        <f>SUM(E30)</f>
        <v>8141</v>
      </c>
      <c r="F32" s="16">
        <f>E32-D32</f>
        <v>-41983</v>
      </c>
      <c r="G32" s="16">
        <f>IF(D32=0,0,E32/D32)*100</f>
        <v>16.241720533077967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0</v>
      </c>
      <c r="F39" s="16">
        <f>E39-D39</f>
        <v>0</v>
      </c>
      <c r="G39" s="16">
        <f>IF(D39=0,0,E39/D39)*100</f>
        <v>0</v>
      </c>
      <c r="H39" s="1">
        <v>0</v>
      </c>
      <c r="I39" s="1">
        <v>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0</v>
      </c>
      <c r="F40" s="16">
        <f>E40-D40</f>
        <v>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0</v>
      </c>
      <c r="F41" s="16">
        <f>E41-D41</f>
        <v>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0</v>
      </c>
      <c r="F43" s="16">
        <f>E43-D43</f>
        <v>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0</v>
      </c>
      <c r="F45" s="16">
        <f>E45-D45</f>
        <v>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0</v>
      </c>
      <c r="F47" s="16">
        <f>E47-D47</f>
        <v>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8100</v>
      </c>
      <c r="E54" s="16">
        <v>2964</v>
      </c>
      <c r="F54" s="16">
        <f>E54-D54</f>
        <v>-5136</v>
      </c>
      <c r="G54" s="16">
        <f>IF(D54=0,0,E54/D54)*100</f>
        <v>36.592592592592595</v>
      </c>
      <c r="H54" s="1">
        <v>8100</v>
      </c>
      <c r="I54" s="1">
        <v>2964</v>
      </c>
    </row>
    <row r="55" spans="1:9" ht="16.5" customHeight="1">
      <c r="A55" s="4"/>
      <c r="B55" s="21" t="s">
        <v>37</v>
      </c>
      <c r="C55" s="15" t="s">
        <v>38</v>
      </c>
      <c r="D55" s="16">
        <v>8100</v>
      </c>
      <c r="E55" s="16">
        <v>2964</v>
      </c>
      <c r="F55" s="16">
        <f>E55-D55</f>
        <v>-5136</v>
      </c>
      <c r="G55" s="16">
        <f>IF(D55=0,0,E55/D55)*100</f>
        <v>36.592592592592595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8100</v>
      </c>
      <c r="E56" s="16">
        <f>SUM(I54:I55)</f>
        <v>2964</v>
      </c>
      <c r="F56" s="16">
        <f>E56-D56</f>
        <v>-5136</v>
      </c>
      <c r="G56" s="16">
        <f>IF(D56=0,0,E56/D56)*100</f>
        <v>36.592592592592595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8100</v>
      </c>
      <c r="E58" s="16">
        <f>SUM(E56)</f>
        <v>2964</v>
      </c>
      <c r="F58" s="16">
        <f>E58-D58</f>
        <v>-5136</v>
      </c>
      <c r="G58" s="16">
        <f>IF(D58=0,0,E58/D58)*100</f>
        <v>36.592592592592595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6.5" customHeight="1">
      <c r="A60" s="4"/>
      <c r="B60" s="26" t="s">
        <v>59</v>
      </c>
      <c r="C60" s="26"/>
      <c r="D60" s="26"/>
      <c r="E60" s="26"/>
      <c r="F60" s="26"/>
      <c r="G60" s="26"/>
    </row>
    <row r="61" spans="1:7" ht="16.5" customHeight="1">
      <c r="A61" s="4"/>
      <c r="B61" s="20" t="s">
        <v>16</v>
      </c>
      <c r="C61" s="19"/>
      <c r="D61" s="19"/>
      <c r="E61" s="19"/>
      <c r="F61" s="19"/>
      <c r="G61" s="19"/>
    </row>
    <row r="62" spans="1:9" ht="16.5" customHeight="1">
      <c r="A62" s="4"/>
      <c r="B62" s="21" t="s">
        <v>33</v>
      </c>
      <c r="C62" s="15" t="s">
        <v>34</v>
      </c>
      <c r="D62" s="16">
        <v>3462</v>
      </c>
      <c r="E62" s="16">
        <v>0</v>
      </c>
      <c r="F62" s="16">
        <f>E62-D62</f>
        <v>-3462</v>
      </c>
      <c r="G62" s="16">
        <f>IF(D62=0,0,E62/D62)*100</f>
        <v>0</v>
      </c>
      <c r="H62" s="1">
        <v>3462</v>
      </c>
      <c r="I62" s="1">
        <v>0</v>
      </c>
    </row>
    <row r="63" spans="1:9" ht="16.5" customHeight="1">
      <c r="A63" s="4"/>
      <c r="B63" s="21" t="s">
        <v>41</v>
      </c>
      <c r="C63" s="15" t="s">
        <v>42</v>
      </c>
      <c r="D63" s="16">
        <v>3462</v>
      </c>
      <c r="E63" s="16">
        <v>0</v>
      </c>
      <c r="F63" s="16">
        <f>E63-D63</f>
        <v>-3462</v>
      </c>
      <c r="G63" s="16">
        <f>IF(D63=0,0,E63/D63)*100</f>
        <v>0</v>
      </c>
      <c r="H63" s="1">
        <v>0</v>
      </c>
      <c r="I63" s="1">
        <v>0</v>
      </c>
    </row>
    <row r="64" spans="1:7" ht="15.75" customHeight="1">
      <c r="A64" s="4"/>
      <c r="B64" s="27" t="s">
        <v>45</v>
      </c>
      <c r="C64" s="27"/>
      <c r="D64" s="16">
        <f>SUM(H62:H63)</f>
        <v>3462</v>
      </c>
      <c r="E64" s="16">
        <f>SUM(I62:I63)</f>
        <v>0</v>
      </c>
      <c r="F64" s="16">
        <f>E64-D64</f>
        <v>-3462</v>
      </c>
      <c r="G64" s="16">
        <f>IF(D64=0,0,E64/D64)*100</f>
        <v>0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60</v>
      </c>
      <c r="C66" s="27"/>
      <c r="D66" s="16">
        <f>SUM(D64)</f>
        <v>3462</v>
      </c>
      <c r="E66" s="16">
        <f>SUM(E64)</f>
        <v>0</v>
      </c>
      <c r="F66" s="16">
        <f>E66-D66</f>
        <v>-3462</v>
      </c>
      <c r="G66" s="16">
        <f>IF(D66=0,0,E66/D66)*100</f>
        <v>0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61</v>
      </c>
      <c r="C68" s="27"/>
      <c r="D68" s="16">
        <f>SUM(D58,D66)</f>
        <v>11562</v>
      </c>
      <c r="E68" s="16">
        <f>SUM(E58,E66)</f>
        <v>2964</v>
      </c>
      <c r="F68" s="16">
        <f>E68-D68</f>
        <v>-8598</v>
      </c>
      <c r="G68" s="16">
        <f>IF(D68=0,0,E68/D68)*100</f>
        <v>25.635703165542296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5" t="s">
        <v>62</v>
      </c>
      <c r="C70" s="25"/>
      <c r="D70" s="25"/>
      <c r="E70" s="25"/>
      <c r="F70" s="25"/>
      <c r="G70" s="25"/>
    </row>
    <row r="71" spans="1:7" ht="16.5" customHeight="1">
      <c r="A71" s="4"/>
      <c r="B71" s="26" t="s">
        <v>63</v>
      </c>
      <c r="C71" s="26"/>
      <c r="D71" s="26"/>
      <c r="E71" s="26"/>
      <c r="F71" s="26"/>
      <c r="G71" s="26"/>
    </row>
    <row r="72" spans="1:7" ht="16.5" customHeight="1">
      <c r="A72" s="4"/>
      <c r="B72" s="20" t="s">
        <v>16</v>
      </c>
      <c r="C72" s="19"/>
      <c r="D72" s="19"/>
      <c r="E72" s="19"/>
      <c r="F72" s="19"/>
      <c r="G72" s="19"/>
    </row>
    <row r="73" spans="1:9" ht="16.5" customHeight="1">
      <c r="A73" s="4"/>
      <c r="B73" s="21" t="s">
        <v>33</v>
      </c>
      <c r="C73" s="15" t="s">
        <v>34</v>
      </c>
      <c r="D73" s="16">
        <v>2800</v>
      </c>
      <c r="E73" s="16">
        <v>0</v>
      </c>
      <c r="F73" s="16">
        <f>E73-D73</f>
        <v>-2800</v>
      </c>
      <c r="G73" s="16">
        <f>IF(D73=0,0,E73/D73)*100</f>
        <v>0</v>
      </c>
      <c r="H73" s="1">
        <v>2800</v>
      </c>
      <c r="I73" s="1">
        <v>0</v>
      </c>
    </row>
    <row r="74" spans="1:9" ht="16.5" customHeight="1">
      <c r="A74" s="4"/>
      <c r="B74" s="21" t="s">
        <v>35</v>
      </c>
      <c r="C74" s="15" t="s">
        <v>36</v>
      </c>
      <c r="D74" s="16">
        <v>0</v>
      </c>
      <c r="E74" s="16">
        <v>0</v>
      </c>
      <c r="F74" s="16">
        <f>E74-D74</f>
        <v>0</v>
      </c>
      <c r="G74" s="16">
        <f>IF(D74=0,0,E74/D74)*100</f>
        <v>0</v>
      </c>
      <c r="H74" s="1">
        <v>0</v>
      </c>
      <c r="I74" s="1">
        <v>0</v>
      </c>
    </row>
    <row r="75" spans="1:9" ht="16.5" customHeight="1">
      <c r="A75" s="4"/>
      <c r="B75" s="21" t="s">
        <v>39</v>
      </c>
      <c r="C75" s="15" t="s">
        <v>40</v>
      </c>
      <c r="D75" s="16">
        <v>2800</v>
      </c>
      <c r="E75" s="16">
        <v>0</v>
      </c>
      <c r="F75" s="16">
        <f>E75-D75</f>
        <v>-2800</v>
      </c>
      <c r="G75" s="16">
        <f>IF(D75=0,0,E75/D75)*100</f>
        <v>0</v>
      </c>
      <c r="H75" s="1">
        <v>0</v>
      </c>
      <c r="I75" s="1">
        <v>0</v>
      </c>
    </row>
    <row r="76" spans="1:7" ht="15.75" customHeight="1">
      <c r="A76" s="4"/>
      <c r="B76" s="27" t="s">
        <v>45</v>
      </c>
      <c r="C76" s="27"/>
      <c r="D76" s="16">
        <f>SUM(H73:H75)</f>
        <v>2800</v>
      </c>
      <c r="E76" s="16">
        <f>SUM(I73:I75)</f>
        <v>0</v>
      </c>
      <c r="F76" s="16">
        <f>E76-D76</f>
        <v>-2800</v>
      </c>
      <c r="G76" s="16">
        <f>IF(D76=0,0,E76/D76)*100</f>
        <v>0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64</v>
      </c>
      <c r="C78" s="27"/>
      <c r="D78" s="16">
        <f>SUM(D76)</f>
        <v>2800</v>
      </c>
      <c r="E78" s="16">
        <f>SUM(E76)</f>
        <v>0</v>
      </c>
      <c r="F78" s="16">
        <f>E78-D78</f>
        <v>-2800</v>
      </c>
      <c r="G78" s="16">
        <f>IF(D78=0,0,E78/D78)*100</f>
        <v>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6" t="s">
        <v>65</v>
      </c>
      <c r="C80" s="26"/>
      <c r="D80" s="26"/>
      <c r="E80" s="26"/>
      <c r="F80" s="26"/>
      <c r="G80" s="26"/>
    </row>
    <row r="81" spans="1:7" ht="16.5" customHeight="1">
      <c r="A81" s="4"/>
      <c r="B81" s="20" t="s">
        <v>16</v>
      </c>
      <c r="C81" s="19"/>
      <c r="D81" s="19"/>
      <c r="E81" s="19"/>
      <c r="F81" s="19"/>
      <c r="G81" s="19"/>
    </row>
    <row r="82" spans="1:9" ht="16.5" customHeight="1">
      <c r="A82" s="4"/>
      <c r="B82" s="21" t="s">
        <v>33</v>
      </c>
      <c r="C82" s="15" t="s">
        <v>34</v>
      </c>
      <c r="D82" s="16">
        <v>27600</v>
      </c>
      <c r="E82" s="16">
        <v>3880</v>
      </c>
      <c r="F82" s="16">
        <f>E82-D82</f>
        <v>-23720</v>
      </c>
      <c r="G82" s="16">
        <f>IF(D82=0,0,E82/D82)*100</f>
        <v>14.057971014492754</v>
      </c>
      <c r="H82" s="1">
        <v>27600</v>
      </c>
      <c r="I82" s="1">
        <v>3880</v>
      </c>
    </row>
    <row r="83" spans="1:9" ht="16.5" customHeight="1">
      <c r="A83" s="4"/>
      <c r="B83" s="21" t="s">
        <v>35</v>
      </c>
      <c r="C83" s="15" t="s">
        <v>36</v>
      </c>
      <c r="D83" s="16">
        <v>0</v>
      </c>
      <c r="E83" s="16">
        <v>0</v>
      </c>
      <c r="F83" s="16">
        <f>E83-D83</f>
        <v>0</v>
      </c>
      <c r="G83" s="16">
        <f>IF(D83=0,0,E83/D83)*100</f>
        <v>0</v>
      </c>
      <c r="H83" s="1">
        <v>0</v>
      </c>
      <c r="I83" s="1">
        <v>0</v>
      </c>
    </row>
    <row r="84" spans="1:9" ht="16.5" customHeight="1">
      <c r="A84" s="4"/>
      <c r="B84" s="21" t="s">
        <v>39</v>
      </c>
      <c r="C84" s="15" t="s">
        <v>40</v>
      </c>
      <c r="D84" s="16">
        <v>27600</v>
      </c>
      <c r="E84" s="16">
        <v>3880</v>
      </c>
      <c r="F84" s="16">
        <f>E84-D84</f>
        <v>-23720</v>
      </c>
      <c r="G84" s="16">
        <f>IF(D84=0,0,E84/D84)*100</f>
        <v>14.057971014492754</v>
      </c>
      <c r="H84" s="1">
        <v>0</v>
      </c>
      <c r="I84" s="1">
        <v>0</v>
      </c>
    </row>
    <row r="85" spans="1:7" ht="15.75" customHeight="1">
      <c r="A85" s="4"/>
      <c r="B85" s="27" t="s">
        <v>45</v>
      </c>
      <c r="C85" s="27"/>
      <c r="D85" s="16">
        <f>SUM(H82:H84)</f>
        <v>27600</v>
      </c>
      <c r="E85" s="16">
        <f>SUM(I82:I84)</f>
        <v>3880</v>
      </c>
      <c r="F85" s="16">
        <f>E85-D85</f>
        <v>-23720</v>
      </c>
      <c r="G85" s="16">
        <f>IF(D85=0,0,E85/D85)*100</f>
        <v>14.057971014492754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66</v>
      </c>
      <c r="C87" s="27"/>
      <c r="D87" s="16">
        <f>SUM(D85)</f>
        <v>27600</v>
      </c>
      <c r="E87" s="16">
        <f>SUM(E85)</f>
        <v>3880</v>
      </c>
      <c r="F87" s="16">
        <f>E87-D87</f>
        <v>-23720</v>
      </c>
      <c r="G87" s="16">
        <f>IF(D87=0,0,E87/D87)*100</f>
        <v>14.057971014492754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67</v>
      </c>
      <c r="C89" s="27"/>
      <c r="D89" s="16">
        <f>SUM(D78,D87)</f>
        <v>30400</v>
      </c>
      <c r="E89" s="16">
        <f>SUM(E78,E87)</f>
        <v>3880</v>
      </c>
      <c r="F89" s="16">
        <f>E89-D89</f>
        <v>-26520</v>
      </c>
      <c r="G89" s="16">
        <f>IF(D89=0,0,E89/D89)*100</f>
        <v>12.763157894736842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68</v>
      </c>
      <c r="C91" s="27"/>
      <c r="D91" s="16">
        <f>SUM(D68,D89)</f>
        <v>41962</v>
      </c>
      <c r="E91" s="16">
        <f>SUM(E68,E89)</f>
        <v>6844</v>
      </c>
      <c r="F91" s="16">
        <f>E91-D91</f>
        <v>-35118</v>
      </c>
      <c r="G91" s="16">
        <f>IF(D91=0,0,E91/D91)*100</f>
        <v>16.309994757161242</v>
      </c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24" t="s">
        <v>69</v>
      </c>
      <c r="C94" s="24"/>
      <c r="D94" s="24"/>
      <c r="E94" s="24"/>
      <c r="F94" s="24"/>
      <c r="G94" s="24"/>
    </row>
    <row r="95" spans="1:7" ht="16.5" customHeight="1">
      <c r="A95" s="4"/>
      <c r="B95" s="25" t="s">
        <v>70</v>
      </c>
      <c r="C95" s="25"/>
      <c r="D95" s="25"/>
      <c r="E95" s="25"/>
      <c r="F95" s="25"/>
      <c r="G95" s="25"/>
    </row>
    <row r="96" spans="1:7" ht="16.5" customHeight="1">
      <c r="A96" s="4"/>
      <c r="B96" s="26" t="s">
        <v>71</v>
      </c>
      <c r="C96" s="26"/>
      <c r="D96" s="26"/>
      <c r="E96" s="26"/>
      <c r="F96" s="26"/>
      <c r="G96" s="26"/>
    </row>
    <row r="97" spans="1:7" ht="16.5" customHeight="1">
      <c r="A97" s="4"/>
      <c r="B97" s="20" t="s">
        <v>16</v>
      </c>
      <c r="C97" s="19"/>
      <c r="D97" s="19"/>
      <c r="E97" s="19"/>
      <c r="F97" s="19"/>
      <c r="G97" s="19"/>
    </row>
    <row r="98" spans="1:9" ht="16.5" customHeight="1">
      <c r="A98" s="4"/>
      <c r="B98" s="21" t="s">
        <v>21</v>
      </c>
      <c r="C98" s="15" t="s">
        <v>22</v>
      </c>
      <c r="D98" s="16">
        <v>0</v>
      </c>
      <c r="E98" s="16">
        <v>0</v>
      </c>
      <c r="F98" s="16">
        <f aca="true" t="shared" si="2" ref="F98:F103">E98-D98</f>
        <v>0</v>
      </c>
      <c r="G98" s="16">
        <f aca="true" t="shared" si="3" ref="G98:G103">IF(D98=0,0,E98/D98)*100</f>
        <v>0</v>
      </c>
      <c r="H98" s="1">
        <v>0</v>
      </c>
      <c r="I98" s="1">
        <v>0</v>
      </c>
    </row>
    <row r="99" spans="1:9" ht="16.5" customHeight="1">
      <c r="A99" s="4"/>
      <c r="B99" s="21" t="s">
        <v>72</v>
      </c>
      <c r="C99" s="15" t="s">
        <v>73</v>
      </c>
      <c r="D99" s="16">
        <v>0</v>
      </c>
      <c r="E99" s="16">
        <v>0</v>
      </c>
      <c r="F99" s="16">
        <f t="shared" si="2"/>
        <v>0</v>
      </c>
      <c r="G99" s="16">
        <f t="shared" si="3"/>
        <v>0</v>
      </c>
      <c r="H99" s="1">
        <v>0</v>
      </c>
      <c r="I99" s="1">
        <v>0</v>
      </c>
    </row>
    <row r="100" spans="1:9" ht="16.5" customHeight="1">
      <c r="A100" s="4"/>
      <c r="B100" s="21" t="s">
        <v>33</v>
      </c>
      <c r="C100" s="15" t="s">
        <v>34</v>
      </c>
      <c r="D100" s="16">
        <v>1200</v>
      </c>
      <c r="E100" s="16">
        <v>0</v>
      </c>
      <c r="F100" s="16">
        <f t="shared" si="2"/>
        <v>-1200</v>
      </c>
      <c r="G100" s="16">
        <f t="shared" si="3"/>
        <v>0</v>
      </c>
      <c r="H100" s="1">
        <v>1200</v>
      </c>
      <c r="I100" s="1">
        <v>0</v>
      </c>
    </row>
    <row r="101" spans="1:9" ht="16.5" customHeight="1">
      <c r="A101" s="4"/>
      <c r="B101" s="21" t="s">
        <v>35</v>
      </c>
      <c r="C101" s="15" t="s">
        <v>36</v>
      </c>
      <c r="D101" s="16">
        <v>300</v>
      </c>
      <c r="E101" s="16">
        <v>0</v>
      </c>
      <c r="F101" s="16">
        <f t="shared" si="2"/>
        <v>-300</v>
      </c>
      <c r="G101" s="16">
        <f t="shared" si="3"/>
        <v>0</v>
      </c>
      <c r="H101" s="1">
        <v>0</v>
      </c>
      <c r="I101" s="1">
        <v>0</v>
      </c>
    </row>
    <row r="102" spans="1:9" ht="16.5" customHeight="1">
      <c r="A102" s="4"/>
      <c r="B102" s="21" t="s">
        <v>39</v>
      </c>
      <c r="C102" s="15" t="s">
        <v>40</v>
      </c>
      <c r="D102" s="16">
        <v>900</v>
      </c>
      <c r="E102" s="16">
        <v>0</v>
      </c>
      <c r="F102" s="16">
        <f t="shared" si="2"/>
        <v>-900</v>
      </c>
      <c r="G102" s="16">
        <f t="shared" si="3"/>
        <v>0</v>
      </c>
      <c r="H102" s="1">
        <v>0</v>
      </c>
      <c r="I102" s="1">
        <v>0</v>
      </c>
    </row>
    <row r="103" spans="1:7" ht="15.75" customHeight="1">
      <c r="A103" s="4"/>
      <c r="B103" s="27" t="s">
        <v>45</v>
      </c>
      <c r="C103" s="27"/>
      <c r="D103" s="16">
        <f>SUM(H98:H102)</f>
        <v>1200</v>
      </c>
      <c r="E103" s="16">
        <f>SUM(I98:I102)</f>
        <v>0</v>
      </c>
      <c r="F103" s="16">
        <f t="shared" si="2"/>
        <v>-1200</v>
      </c>
      <c r="G103" s="16">
        <f t="shared" si="3"/>
        <v>0</v>
      </c>
    </row>
    <row r="104" spans="1:7" ht="15.75" customHeight="1">
      <c r="A104" s="4"/>
      <c r="B104" s="12"/>
      <c r="C104" s="13"/>
      <c r="D104" s="14"/>
      <c r="E104" s="14"/>
      <c r="F104" s="14"/>
      <c r="G104" s="14"/>
    </row>
    <row r="105" spans="1:7" ht="15.75" customHeight="1">
      <c r="A105" s="4"/>
      <c r="B105" s="27" t="s">
        <v>74</v>
      </c>
      <c r="C105" s="27"/>
      <c r="D105" s="16">
        <f>SUM(D103)</f>
        <v>1200</v>
      </c>
      <c r="E105" s="16">
        <f>SUM(E103)</f>
        <v>0</v>
      </c>
      <c r="F105" s="16">
        <f>E105-D105</f>
        <v>-1200</v>
      </c>
      <c r="G105" s="16">
        <f>IF(D105=0,0,E105/D105)*100</f>
        <v>0</v>
      </c>
    </row>
    <row r="106" spans="1:7" ht="15.75" customHeight="1">
      <c r="A106" s="4"/>
      <c r="B106" s="12"/>
      <c r="C106" s="13"/>
      <c r="D106" s="14"/>
      <c r="E106" s="14"/>
      <c r="F106" s="14"/>
      <c r="G106" s="14"/>
    </row>
    <row r="107" spans="1:7" ht="15.75" customHeight="1">
      <c r="A107" s="4"/>
      <c r="B107" s="27" t="s">
        <v>75</v>
      </c>
      <c r="C107" s="27"/>
      <c r="D107" s="16">
        <f>SUM(D105)</f>
        <v>1200</v>
      </c>
      <c r="E107" s="16">
        <f>SUM(E105)</f>
        <v>0</v>
      </c>
      <c r="F107" s="16">
        <f>E107-D107</f>
        <v>-1200</v>
      </c>
      <c r="G107" s="16">
        <f>IF(D107=0,0,E107/D107)*100</f>
        <v>0</v>
      </c>
    </row>
    <row r="108" spans="1:7" ht="15.75" customHeight="1">
      <c r="A108" s="4"/>
      <c r="B108" s="12"/>
      <c r="C108" s="13"/>
      <c r="D108" s="14"/>
      <c r="E108" s="14"/>
      <c r="F108" s="14"/>
      <c r="G108" s="14"/>
    </row>
    <row r="109" spans="1:7" ht="15.75" customHeight="1">
      <c r="A109" s="4"/>
      <c r="B109" s="27" t="s">
        <v>76</v>
      </c>
      <c r="C109" s="27"/>
      <c r="D109" s="16">
        <f>SUM(D107)</f>
        <v>1200</v>
      </c>
      <c r="E109" s="16">
        <f>SUM(E107)</f>
        <v>0</v>
      </c>
      <c r="F109" s="16">
        <f>E109-D109</f>
        <v>-1200</v>
      </c>
      <c r="G109" s="16">
        <f>IF(D109=0,0,E109/D109)*100</f>
        <v>0</v>
      </c>
    </row>
    <row r="110" spans="1:7" ht="16.5" customHeight="1">
      <c r="A110" s="4"/>
      <c r="B110" s="12"/>
      <c r="C110" s="13"/>
      <c r="D110" s="14"/>
      <c r="E110" s="14"/>
      <c r="F110" s="14"/>
      <c r="G110" s="14"/>
    </row>
    <row r="111" spans="1:7" ht="16.5" customHeight="1">
      <c r="A111" s="4"/>
      <c r="B111" s="12"/>
      <c r="C111" s="13"/>
      <c r="D111" s="14"/>
      <c r="E111" s="14"/>
      <c r="F111" s="14"/>
      <c r="G111" s="14"/>
    </row>
    <row r="112" spans="1:7" ht="16.5" customHeight="1">
      <c r="A112" s="4"/>
      <c r="B112" s="12"/>
      <c r="C112" s="13"/>
      <c r="D112" s="14"/>
      <c r="E112" s="14"/>
      <c r="F112" s="14"/>
      <c r="G112" s="14"/>
    </row>
    <row r="113" spans="1:7" ht="16.5" customHeight="1">
      <c r="A113" s="4"/>
      <c r="B113" s="18"/>
      <c r="C113" s="13" t="s">
        <v>10</v>
      </c>
      <c r="D113" s="16">
        <f>SUM(D32,D47,D91,D109)</f>
        <v>93286</v>
      </c>
      <c r="E113" s="16">
        <f>SUM(E32,E47,E91,E109)</f>
        <v>14985</v>
      </c>
      <c r="F113" s="16">
        <f>E113-D113</f>
        <v>-78301</v>
      </c>
      <c r="G113" s="16">
        <f>IF(D113=0,0,E113/D113)*100</f>
        <v>16.063503633985807</v>
      </c>
    </row>
  </sheetData>
  <sheetProtection selectLockedCells="1" selectUnlockedCells="1"/>
  <mergeCells count="41">
    <mergeCell ref="B96:G96"/>
    <mergeCell ref="B103:C103"/>
    <mergeCell ref="B105:C105"/>
    <mergeCell ref="B107:C107"/>
    <mergeCell ref="B109:C109"/>
    <mergeCell ref="B85:C85"/>
    <mergeCell ref="B87:C87"/>
    <mergeCell ref="B89:C89"/>
    <mergeCell ref="B91:C91"/>
    <mergeCell ref="B94:G94"/>
    <mergeCell ref="B95:G95"/>
    <mergeCell ref="B68:C68"/>
    <mergeCell ref="B70:G70"/>
    <mergeCell ref="B71:G71"/>
    <mergeCell ref="B76:C76"/>
    <mergeCell ref="B78:C78"/>
    <mergeCell ref="B80:G80"/>
    <mergeCell ref="B52:G52"/>
    <mergeCell ref="B56:C56"/>
    <mergeCell ref="B58:C58"/>
    <mergeCell ref="B60:G60"/>
    <mergeCell ref="B64:C64"/>
    <mergeCell ref="B66:C66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2023-10-12T11:06:33Z</dcterms:modified>
  <cp:category/>
  <cp:version/>
  <cp:contentType/>
  <cp:contentStatus/>
</cp:coreProperties>
</file>