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<sst xmlns="http://schemas.openxmlformats.org/spreadsheetml/2006/main" count="115" uniqueCount="69">
  <si>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</si>
  <si>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</si>
  <si>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</si>
  <si>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</si>
  <si>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</si>
  <si>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</si>
  <si>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</si>
  <si>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</si>
  <si>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</si>
  <si>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</si>
  <si>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</si>
  <si>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Радко Димитриево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</si>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</sst>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22792</v>
      </c>
      <c r="E12" s="16">
        <v>5987</v>
      </c>
      <c r="F12" s="16">
        <f aca="true" t="shared" si="0" ref="F12:F26">E12-D12</f>
        <v>-16805</v>
      </c>
      <c r="G12" s="16">
        <f aca="true" t="shared" si="1" ref="G12:G26">IF(D12=0,0,E12/D12)*100</f>
        <v>26.26798876798877</v>
      </c>
      <c r="H12" s="1">
        <v>22792</v>
      </c>
      <c r="I12" s="1">
        <v>5987</v>
      </c>
    </row>
    <row r="13" spans="1:9" ht="16.5" customHeight="1">
      <c r="A13" s="4"/>
      <c r="B13" s="21" t="s">
        <v>19</v>
      </c>
      <c r="C13" s="15" t="s">
        <v>20</v>
      </c>
      <c r="D13" s="16">
        <v>22792</v>
      </c>
      <c r="E13" s="16">
        <v>5987</v>
      </c>
      <c r="F13" s="16">
        <f t="shared" si="0"/>
        <v>-16805</v>
      </c>
      <c r="G13" s="16">
        <f t="shared" si="1"/>
        <v>26.26798876798877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151</v>
      </c>
      <c r="F14" s="16">
        <f t="shared" si="0"/>
        <v>-381</v>
      </c>
      <c r="G14" s="16">
        <f t="shared" si="1"/>
        <v>28.383458646616543</v>
      </c>
      <c r="H14" s="1">
        <v>532</v>
      </c>
      <c r="I14" s="1">
        <v>151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151</v>
      </c>
      <c r="F15" s="16">
        <f t="shared" si="0"/>
        <v>-381</v>
      </c>
      <c r="G15" s="16">
        <f t="shared" si="1"/>
        <v>28.383458646616543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4382</v>
      </c>
      <c r="E16" s="16">
        <v>1142</v>
      </c>
      <c r="F16" s="16">
        <f t="shared" si="0"/>
        <v>-3240</v>
      </c>
      <c r="G16" s="16">
        <f t="shared" si="1"/>
        <v>26.06115928799635</v>
      </c>
      <c r="H16" s="1">
        <v>4382</v>
      </c>
      <c r="I16" s="1">
        <v>1142</v>
      </c>
    </row>
    <row r="17" spans="1:9" ht="16.5" customHeight="1">
      <c r="A17" s="4"/>
      <c r="B17" s="21" t="s">
        <v>27</v>
      </c>
      <c r="C17" s="15" t="s">
        <v>28</v>
      </c>
      <c r="D17" s="16">
        <v>2866</v>
      </c>
      <c r="E17" s="16">
        <v>746</v>
      </c>
      <c r="F17" s="16">
        <f t="shared" si="0"/>
        <v>-2120</v>
      </c>
      <c r="G17" s="16">
        <f t="shared" si="1"/>
        <v>26.02930914166085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1095</v>
      </c>
      <c r="E18" s="16">
        <v>285</v>
      </c>
      <c r="F18" s="16">
        <f t="shared" si="0"/>
        <v>-810</v>
      </c>
      <c r="G18" s="16">
        <f t="shared" si="1"/>
        <v>26.027397260273972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421</v>
      </c>
      <c r="E19" s="16">
        <v>111</v>
      </c>
      <c r="F19" s="16">
        <f t="shared" si="0"/>
        <v>-310</v>
      </c>
      <c r="G19" s="16">
        <f t="shared" si="1"/>
        <v>26.365795724465556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7910</v>
      </c>
      <c r="E20" s="16">
        <v>1092</v>
      </c>
      <c r="F20" s="16">
        <f t="shared" si="0"/>
        <v>-6818</v>
      </c>
      <c r="G20" s="16">
        <f t="shared" si="1"/>
        <v>13.805309734513274</v>
      </c>
      <c r="H20" s="1">
        <v>7910</v>
      </c>
      <c r="I20" s="1">
        <v>1092</v>
      </c>
    </row>
    <row r="21" spans="1:9" ht="16.5" customHeight="1">
      <c r="A21" s="4"/>
      <c r="B21" s="21" t="s">
        <v>35</v>
      </c>
      <c r="C21" s="15" t="s">
        <v>36</v>
      </c>
      <c r="D21" s="16">
        <v>800</v>
      </c>
      <c r="E21" s="16">
        <v>0</v>
      </c>
      <c r="F21" s="16">
        <f t="shared" si="0"/>
        <v>-800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4000</v>
      </c>
      <c r="E22" s="16">
        <v>814</v>
      </c>
      <c r="F22" s="16">
        <f t="shared" si="0"/>
        <v>-3186</v>
      </c>
      <c r="G22" s="16">
        <f t="shared" si="1"/>
        <v>20.349999999999998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1300</v>
      </c>
      <c r="E23" s="16">
        <v>139</v>
      </c>
      <c r="F23" s="16">
        <f t="shared" si="0"/>
        <v>-1161</v>
      </c>
      <c r="G23" s="16">
        <f t="shared" si="1"/>
        <v>10.692307692307693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1010</v>
      </c>
      <c r="E24" s="16">
        <v>0</v>
      </c>
      <c r="F24" s="16">
        <f t="shared" si="0"/>
        <v>-1010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800</v>
      </c>
      <c r="E25" s="16">
        <v>139</v>
      </c>
      <c r="F25" s="16">
        <f t="shared" si="0"/>
        <v>-661</v>
      </c>
      <c r="G25" s="16">
        <f t="shared" si="1"/>
        <v>17.375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35616</v>
      </c>
      <c r="E26" s="16">
        <f>SUM(I12:I25)</f>
        <v>8372</v>
      </c>
      <c r="F26" s="16">
        <f t="shared" si="0"/>
        <v>-27244</v>
      </c>
      <c r="G26" s="16">
        <f t="shared" si="1"/>
        <v>23.5062893081761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35616</v>
      </c>
      <c r="E28" s="16">
        <f>SUM(E26)</f>
        <v>8372</v>
      </c>
      <c r="F28" s="16">
        <f>E28-D28</f>
        <v>-27244</v>
      </c>
      <c r="G28" s="16">
        <f>IF(D28=0,0,E28/D28)*100</f>
        <v>23.5062893081761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35616</v>
      </c>
      <c r="E30" s="16">
        <f>SUM(E28)</f>
        <v>8372</v>
      </c>
      <c r="F30" s="16">
        <f>E30-D30</f>
        <v>-27244</v>
      </c>
      <c r="G30" s="16">
        <f>IF(D30=0,0,E30/D30)*100</f>
        <v>23.5062893081761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35616</v>
      </c>
      <c r="E32" s="16">
        <f>SUM(E30)</f>
        <v>8372</v>
      </c>
      <c r="F32" s="16">
        <f>E32-D32</f>
        <v>-27244</v>
      </c>
      <c r="G32" s="16">
        <f>IF(D32=0,0,E32/D32)*100</f>
        <v>23.5062893081761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15000</v>
      </c>
      <c r="E39" s="16">
        <v>3868</v>
      </c>
      <c r="F39" s="16">
        <f>E39-D39</f>
        <v>-11132</v>
      </c>
      <c r="G39" s="16">
        <f>IF(D39=0,0,E39/D39)*100</f>
        <v>25.78666666666667</v>
      </c>
      <c r="H39" s="1">
        <v>15000</v>
      </c>
      <c r="I39" s="1">
        <v>3868</v>
      </c>
    </row>
    <row r="40" spans="1:9" ht="16.5" customHeight="1">
      <c r="A40" s="4"/>
      <c r="B40" s="21" t="s">
        <v>35</v>
      </c>
      <c r="C40" s="15" t="s">
        <v>36</v>
      </c>
      <c r="D40" s="16">
        <v>2000</v>
      </c>
      <c r="E40" s="16">
        <v>0</v>
      </c>
      <c r="F40" s="16">
        <f>E40-D40</f>
        <v>-2000</v>
      </c>
      <c r="G40" s="16">
        <f>IF(D40=0,0,E40/D40)*100</f>
        <v>0</v>
      </c>
      <c r="H40" s="1">
        <v>0</v>
      </c>
      <c r="I40" s="1">
        <v>0</v>
      </c>
    </row>
    <row r="41" spans="1:9" ht="16.5" customHeight="1">
      <c r="A41" s="4"/>
      <c r="B41" s="21" t="s">
        <v>37</v>
      </c>
      <c r="C41" s="15" t="s">
        <v>38</v>
      </c>
      <c r="D41" s="16">
        <v>13000</v>
      </c>
      <c r="E41" s="16">
        <v>3868</v>
      </c>
      <c r="F41" s="16">
        <f>E41-D41</f>
        <v>-9132</v>
      </c>
      <c r="G41" s="16">
        <f>IF(D41=0,0,E41/D41)*100</f>
        <v>29.753846153846155</v>
      </c>
      <c r="H41" s="1">
        <v>0</v>
      </c>
      <c r="I41" s="1">
        <v>0</v>
      </c>
    </row>
    <row r="42" spans="1:7" ht="15.75" customHeight="1">
      <c r="A42" s="4"/>
      <c r="B42" s="27" t="s">
        <v>45</v>
      </c>
      <c r="C42" s="27"/>
      <c r="D42" s="16">
        <f>SUM(H39:H41)</f>
        <v>15000</v>
      </c>
      <c r="E42" s="16">
        <f>SUM(I39:I41)</f>
        <v>3868</v>
      </c>
      <c r="F42" s="16">
        <f>E42-D42</f>
        <v>-11132</v>
      </c>
      <c r="G42" s="16">
        <f>IF(D42=0,0,E42/D42)*100</f>
        <v>25.78666666666667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52</v>
      </c>
      <c r="C44" s="27"/>
      <c r="D44" s="16">
        <f>SUM(D42)</f>
        <v>15000</v>
      </c>
      <c r="E44" s="16">
        <f>SUM(E42)</f>
        <v>3868</v>
      </c>
      <c r="F44" s="16">
        <f>E44-D44</f>
        <v>-11132</v>
      </c>
      <c r="G44" s="16">
        <f>IF(D44=0,0,E44/D44)*100</f>
        <v>25.78666666666667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53</v>
      </c>
      <c r="C46" s="27"/>
      <c r="D46" s="16">
        <f>SUM(D44)</f>
        <v>15000</v>
      </c>
      <c r="E46" s="16">
        <f>SUM(E44)</f>
        <v>3868</v>
      </c>
      <c r="F46" s="16">
        <f>E46-D46</f>
        <v>-11132</v>
      </c>
      <c r="G46" s="16">
        <f>IF(D46=0,0,E46/D46)*100</f>
        <v>25.78666666666667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54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55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0</v>
      </c>
      <c r="E51" s="16">
        <v>0</v>
      </c>
      <c r="F51" s="16">
        <f aca="true" t="shared" si="2" ref="F51:F62">E51-D51</f>
        <v>0</v>
      </c>
      <c r="G51" s="16">
        <f aca="true" t="shared" si="3" ref="G51:G62">IF(D51=0,0,E51/D51)*100</f>
        <v>0</v>
      </c>
      <c r="H51" s="1">
        <v>0</v>
      </c>
      <c r="I51" s="1">
        <v>0</v>
      </c>
    </row>
    <row r="52" spans="1:9" ht="16.5" customHeight="1">
      <c r="A52" s="4"/>
      <c r="B52" s="21" t="s">
        <v>56</v>
      </c>
      <c r="C52" s="15" t="s">
        <v>57</v>
      </c>
      <c r="D52" s="16">
        <v>0</v>
      </c>
      <c r="E52" s="16">
        <v>0</v>
      </c>
      <c r="F52" s="16">
        <f t="shared" si="2"/>
        <v>0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25</v>
      </c>
      <c r="C53" s="15" t="s">
        <v>26</v>
      </c>
      <c r="D53" s="16">
        <v>0</v>
      </c>
      <c r="E53" s="16">
        <v>0</v>
      </c>
      <c r="F53" s="16">
        <f t="shared" si="2"/>
        <v>0</v>
      </c>
      <c r="G53" s="16">
        <f t="shared" si="3"/>
        <v>0</v>
      </c>
      <c r="H53" s="1">
        <v>0</v>
      </c>
      <c r="I53" s="1">
        <v>0</v>
      </c>
    </row>
    <row r="54" spans="1:9" ht="16.5" customHeight="1">
      <c r="A54" s="4"/>
      <c r="B54" s="21" t="s">
        <v>27</v>
      </c>
      <c r="C54" s="15" t="s">
        <v>28</v>
      </c>
      <c r="D54" s="16">
        <v>0</v>
      </c>
      <c r="E54" s="16">
        <v>0</v>
      </c>
      <c r="F54" s="16">
        <f t="shared" si="2"/>
        <v>0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29</v>
      </c>
      <c r="C55" s="15" t="s">
        <v>30</v>
      </c>
      <c r="D55" s="16">
        <v>0</v>
      </c>
      <c r="E55" s="16">
        <v>0</v>
      </c>
      <c r="F55" s="16">
        <f t="shared" si="2"/>
        <v>0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31</v>
      </c>
      <c r="C56" s="15" t="s">
        <v>32</v>
      </c>
      <c r="D56" s="16">
        <v>0</v>
      </c>
      <c r="E56" s="16">
        <v>0</v>
      </c>
      <c r="F56" s="16">
        <f t="shared" si="2"/>
        <v>0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33</v>
      </c>
      <c r="C57" s="15" t="s">
        <v>34</v>
      </c>
      <c r="D57" s="16">
        <v>5000</v>
      </c>
      <c r="E57" s="16">
        <v>0</v>
      </c>
      <c r="F57" s="16">
        <f t="shared" si="2"/>
        <v>-5000</v>
      </c>
      <c r="G57" s="16">
        <f t="shared" si="3"/>
        <v>0</v>
      </c>
      <c r="H57" s="1">
        <v>5000</v>
      </c>
      <c r="I57" s="1">
        <v>0</v>
      </c>
    </row>
    <row r="58" spans="1:9" ht="16.5" customHeight="1">
      <c r="A58" s="4"/>
      <c r="B58" s="21" t="s">
        <v>35</v>
      </c>
      <c r="C58" s="15" t="s">
        <v>36</v>
      </c>
      <c r="D58" s="16">
        <v>0</v>
      </c>
      <c r="E58" s="16">
        <v>0</v>
      </c>
      <c r="F58" s="16">
        <f t="shared" si="2"/>
        <v>0</v>
      </c>
      <c r="G58" s="16">
        <f t="shared" si="3"/>
        <v>0</v>
      </c>
      <c r="H58" s="1">
        <v>0</v>
      </c>
      <c r="I58" s="1">
        <v>0</v>
      </c>
    </row>
    <row r="59" spans="1:9" ht="16.5" customHeight="1">
      <c r="A59" s="4"/>
      <c r="B59" s="21" t="s">
        <v>37</v>
      </c>
      <c r="C59" s="15" t="s">
        <v>38</v>
      </c>
      <c r="D59" s="16">
        <v>0</v>
      </c>
      <c r="E59" s="16">
        <v>0</v>
      </c>
      <c r="F59" s="16">
        <f t="shared" si="2"/>
        <v>0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39</v>
      </c>
      <c r="C60" s="15" t="s">
        <v>40</v>
      </c>
      <c r="D60" s="16">
        <v>5000</v>
      </c>
      <c r="E60" s="16">
        <v>0</v>
      </c>
      <c r="F60" s="16">
        <f t="shared" si="2"/>
        <v>-5000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41</v>
      </c>
      <c r="C61" s="15" t="s">
        <v>42</v>
      </c>
      <c r="D61" s="16">
        <v>0</v>
      </c>
      <c r="E61" s="16">
        <v>0</v>
      </c>
      <c r="F61" s="16">
        <f t="shared" si="2"/>
        <v>0</v>
      </c>
      <c r="G61" s="16">
        <f t="shared" si="3"/>
        <v>0</v>
      </c>
      <c r="H61" s="1">
        <v>0</v>
      </c>
      <c r="I61" s="1">
        <v>0</v>
      </c>
    </row>
    <row r="62" spans="1:7" ht="15.75" customHeight="1">
      <c r="A62" s="4"/>
      <c r="B62" s="27" t="s">
        <v>45</v>
      </c>
      <c r="C62" s="27"/>
      <c r="D62" s="16">
        <f>SUM(H51:H61)</f>
        <v>5000</v>
      </c>
      <c r="E62" s="16">
        <f>SUM(I51:I61)</f>
        <v>0</v>
      </c>
      <c r="F62" s="16">
        <f t="shared" si="2"/>
        <v>-5000</v>
      </c>
      <c r="G62" s="16">
        <f t="shared" si="3"/>
        <v>0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58</v>
      </c>
      <c r="C64" s="27"/>
      <c r="D64" s="16">
        <f>SUM(D62)</f>
        <v>5000</v>
      </c>
      <c r="E64" s="16">
        <f>SUM(E62)</f>
        <v>0</v>
      </c>
      <c r="F64" s="16">
        <f>E64-D64</f>
        <v>-5000</v>
      </c>
      <c r="G64" s="16">
        <f>IF(D64=0,0,E64/D64)*100</f>
        <v>0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59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33</v>
      </c>
      <c r="C68" s="15" t="s">
        <v>34</v>
      </c>
      <c r="D68" s="16">
        <v>29673</v>
      </c>
      <c r="E68" s="16">
        <v>5105</v>
      </c>
      <c r="F68" s="16">
        <f>E68-D68</f>
        <v>-24568</v>
      </c>
      <c r="G68" s="16">
        <f>IF(D68=0,0,E68/D68)*100</f>
        <v>17.204192363428035</v>
      </c>
      <c r="H68" s="1">
        <v>29673</v>
      </c>
      <c r="I68" s="1">
        <v>5105</v>
      </c>
    </row>
    <row r="69" spans="1:9" ht="16.5" customHeight="1">
      <c r="A69" s="4"/>
      <c r="B69" s="21" t="s">
        <v>35</v>
      </c>
      <c r="C69" s="15" t="s">
        <v>36</v>
      </c>
      <c r="D69" s="16">
        <v>0</v>
      </c>
      <c r="E69" s="16">
        <v>0</v>
      </c>
      <c r="F69" s="16">
        <f>E69-D69</f>
        <v>0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39</v>
      </c>
      <c r="C70" s="15" t="s">
        <v>40</v>
      </c>
      <c r="D70" s="16">
        <v>29673</v>
      </c>
      <c r="E70" s="16">
        <v>5105</v>
      </c>
      <c r="F70" s="16">
        <f>E70-D70</f>
        <v>-24568</v>
      </c>
      <c r="G70" s="16">
        <f>IF(D70=0,0,E70/D70)*100</f>
        <v>17.204192363428035</v>
      </c>
      <c r="H70" s="1">
        <v>0</v>
      </c>
      <c r="I70" s="1">
        <v>0</v>
      </c>
    </row>
    <row r="71" spans="1:7" ht="15.75" customHeight="1">
      <c r="A71" s="4"/>
      <c r="B71" s="27" t="s">
        <v>45</v>
      </c>
      <c r="C71" s="27"/>
      <c r="D71" s="16">
        <f>SUM(H68:H70)</f>
        <v>29673</v>
      </c>
      <c r="E71" s="16">
        <f>SUM(I68:I70)</f>
        <v>5105</v>
      </c>
      <c r="F71" s="16">
        <f>E71-D71</f>
        <v>-24568</v>
      </c>
      <c r="G71" s="16">
        <f>IF(D71=0,0,E71/D71)*100</f>
        <v>17.204192363428035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60</v>
      </c>
      <c r="C73" s="27"/>
      <c r="D73" s="16">
        <f>SUM(D71)</f>
        <v>29673</v>
      </c>
      <c r="E73" s="16">
        <f>SUM(E71)</f>
        <v>5105</v>
      </c>
      <c r="F73" s="16">
        <f>E73-D73</f>
        <v>-24568</v>
      </c>
      <c r="G73" s="16">
        <f>IF(D73=0,0,E73/D73)*100</f>
        <v>17.204192363428035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61</v>
      </c>
      <c r="C75" s="27"/>
      <c r="D75" s="16">
        <f>SUM(D64,D73)</f>
        <v>34673</v>
      </c>
      <c r="E75" s="16">
        <f>SUM(E64,E73)</f>
        <v>5105</v>
      </c>
      <c r="F75" s="16">
        <f>E75-D75</f>
        <v>-29568</v>
      </c>
      <c r="G75" s="16">
        <f>IF(D75=0,0,E75/D75)*100</f>
        <v>14.723271709976062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62</v>
      </c>
      <c r="C77" s="27"/>
      <c r="D77" s="16">
        <f>SUM(D46,D75)</f>
        <v>49673</v>
      </c>
      <c r="E77" s="16">
        <f>SUM(E46,E75)</f>
        <v>8973</v>
      </c>
      <c r="F77" s="16">
        <f>E77-D77</f>
        <v>-40700</v>
      </c>
      <c r="G77" s="16">
        <f>IF(D77=0,0,E77/D77)*100</f>
        <v>18.064139472147847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63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64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65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33</v>
      </c>
      <c r="C84" s="15" t="s">
        <v>34</v>
      </c>
      <c r="D84" s="16">
        <v>1000</v>
      </c>
      <c r="E84" s="16">
        <v>0</v>
      </c>
      <c r="F84" s="16">
        <f>E84-D84</f>
        <v>-1000</v>
      </c>
      <c r="G84" s="16">
        <f>IF(D84=0,0,E84/D84)*100</f>
        <v>0</v>
      </c>
      <c r="H84" s="1">
        <v>1000</v>
      </c>
      <c r="I84" s="1">
        <v>0</v>
      </c>
    </row>
    <row r="85" spans="1:9" ht="16.5" customHeight="1">
      <c r="A85" s="4"/>
      <c r="B85" s="21" t="s">
        <v>35</v>
      </c>
      <c r="C85" s="15" t="s">
        <v>36</v>
      </c>
      <c r="D85" s="16">
        <v>0</v>
      </c>
      <c r="E85" s="16">
        <v>0</v>
      </c>
      <c r="F85" s="16">
        <f>E85-D85</f>
        <v>0</v>
      </c>
      <c r="G85" s="16">
        <f>IF(D85=0,0,E85/D85)*100</f>
        <v>0</v>
      </c>
      <c r="H85" s="1">
        <v>0</v>
      </c>
      <c r="I85" s="1">
        <v>0</v>
      </c>
    </row>
    <row r="86" spans="1:9" ht="16.5" customHeight="1">
      <c r="A86" s="4"/>
      <c r="B86" s="21" t="s">
        <v>39</v>
      </c>
      <c r="C86" s="15" t="s">
        <v>40</v>
      </c>
      <c r="D86" s="16">
        <v>1000</v>
      </c>
      <c r="E86" s="16">
        <v>0</v>
      </c>
      <c r="F86" s="16">
        <f>E86-D86</f>
        <v>-1000</v>
      </c>
      <c r="G86" s="16">
        <f>IF(D86=0,0,E86/D86)*100</f>
        <v>0</v>
      </c>
      <c r="H86" s="1">
        <v>0</v>
      </c>
      <c r="I86" s="1">
        <v>0</v>
      </c>
    </row>
    <row r="87" spans="1:7" ht="15.75" customHeight="1">
      <c r="A87" s="4"/>
      <c r="B87" s="27" t="s">
        <v>45</v>
      </c>
      <c r="C87" s="27"/>
      <c r="D87" s="16">
        <f>SUM(H84:H86)</f>
        <v>1000</v>
      </c>
      <c r="E87" s="16">
        <f>SUM(I84:I86)</f>
        <v>0</v>
      </c>
      <c r="F87" s="16">
        <f>E87-D87</f>
        <v>-1000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66</v>
      </c>
      <c r="C89" s="27"/>
      <c r="D89" s="16">
        <f>SUM(D87)</f>
        <v>1000</v>
      </c>
      <c r="E89" s="16">
        <f>SUM(E87)</f>
        <v>0</v>
      </c>
      <c r="F89" s="16">
        <f>E89-D89</f>
        <v>-1000</v>
      </c>
      <c r="G89" s="16">
        <f>IF(D89=0,0,E89/D89)*100</f>
        <v>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67</v>
      </c>
      <c r="C91" s="27"/>
      <c r="D91" s="16">
        <f>SUM(D89)</f>
        <v>1000</v>
      </c>
      <c r="E91" s="16">
        <f>SUM(E89)</f>
        <v>0</v>
      </c>
      <c r="F91" s="16">
        <f>E91-D91</f>
        <v>-1000</v>
      </c>
      <c r="G91" s="16">
        <f>IF(D91=0,0,E91/D91)*100</f>
        <v>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68</v>
      </c>
      <c r="C93" s="27"/>
      <c r="D93" s="16">
        <f>SUM(D91)</f>
        <v>1000</v>
      </c>
      <c r="E93" s="16">
        <f>SUM(E91)</f>
        <v>0</v>
      </c>
      <c r="F93" s="16">
        <f>E93-D93</f>
        <v>-1000</v>
      </c>
      <c r="G93" s="16">
        <f>IF(D93=0,0,E93/D93)*100</f>
        <v>0</v>
      </c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8"/>
      <c r="C97" s="13" t="s">
        <v>10</v>
      </c>
      <c r="D97" s="16">
        <f>SUM(D32,D77,D93)</f>
        <v>86289</v>
      </c>
      <c r="E97" s="16">
        <f>SUM(E32,E77,E93)</f>
        <v>17345</v>
      </c>
      <c r="F97" s="16">
        <f>E97-D97</f>
        <v>-68944</v>
      </c>
      <c r="G97" s="16">
        <f>IF(D97=0,0,E97/D97)*100</f>
        <v>20.101055754499413</v>
      </c>
    </row>
  </sheetData>
  <sheetProtection selectLockedCells="1" selectUnlockedCells="1"/>
  <mergeCells count="31">
    <mergeCell ref="B93:C93"/>
    <mergeCell ref="B80:G80"/>
    <mergeCell ref="B81:G81"/>
    <mergeCell ref="B82:G82"/>
    <mergeCell ref="B87:C87"/>
    <mergeCell ref="B89:C89"/>
    <mergeCell ref="B91:C91"/>
    <mergeCell ref="B64:C64"/>
    <mergeCell ref="B66:G66"/>
    <mergeCell ref="B71:C71"/>
    <mergeCell ref="B73:C73"/>
    <mergeCell ref="B75:C75"/>
    <mergeCell ref="B77:C77"/>
    <mergeCell ref="B42:C42"/>
    <mergeCell ref="B44:C44"/>
    <mergeCell ref="B46:C46"/>
    <mergeCell ref="B48:G48"/>
    <mergeCell ref="B49:G49"/>
    <mergeCell ref="B62:C62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2023-10-12T11:07:41Z</dcterms:modified>
  <cp:category/>
  <cp:version/>
  <cp:contentType/>
  <cp:contentStatus/>
</cp:coreProperties>
</file>