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<sst xmlns="http://schemas.openxmlformats.org/spreadsheetml/2006/main" count="133" uniqueCount="75">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</sst>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zoomScalePageLayoutView="0" workbookViewId="0" topLeftCell="A1">
      <pane ySplit="6" topLeftCell="A16" activePane="bottomLeft" state="frozen"/>
      <selection pane="topLeft" activeCell="A1" sqref="A1"/>
      <selection pane="bottomLeft" activeCell="G16" sqref="G16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38728</v>
      </c>
      <c r="E12" s="16">
        <v>9492</v>
      </c>
      <c r="F12" s="16">
        <f aca="true" t="shared" si="0" ref="F12:F27">E12-D12</f>
        <v>-29236</v>
      </c>
      <c r="G12" s="16">
        <f aca="true" t="shared" si="1" ref="G12:G27">IF(D12=0,0,E12/D12)*100</f>
        <v>24.509398884527993</v>
      </c>
      <c r="H12" s="1">
        <v>38728</v>
      </c>
      <c r="I12" s="1">
        <v>9492</v>
      </c>
    </row>
    <row r="13" spans="1:9" ht="16.5" customHeight="1">
      <c r="A13" s="4"/>
      <c r="B13" s="21" t="s">
        <v>19</v>
      </c>
      <c r="C13" s="15" t="s">
        <v>20</v>
      </c>
      <c r="D13" s="16">
        <v>38728</v>
      </c>
      <c r="E13" s="16">
        <v>9492</v>
      </c>
      <c r="F13" s="16">
        <f t="shared" si="0"/>
        <v>-29236</v>
      </c>
      <c r="G13" s="16">
        <f t="shared" si="1"/>
        <v>24.509398884527993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201</v>
      </c>
      <c r="F14" s="16">
        <f t="shared" si="0"/>
        <v>-509</v>
      </c>
      <c r="G14" s="16">
        <f t="shared" si="1"/>
        <v>28.30985915492958</v>
      </c>
      <c r="H14" s="1">
        <v>710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7444</v>
      </c>
      <c r="E17" s="16">
        <v>1879</v>
      </c>
      <c r="F17" s="16">
        <f t="shared" si="0"/>
        <v>-5565</v>
      </c>
      <c r="G17" s="16">
        <f t="shared" si="1"/>
        <v>25.241805480924235</v>
      </c>
      <c r="H17" s="1">
        <v>7444</v>
      </c>
      <c r="I17" s="1">
        <v>1879</v>
      </c>
    </row>
    <row r="18" spans="1:9" ht="16.5" customHeight="1">
      <c r="A18" s="4"/>
      <c r="B18" s="21" t="s">
        <v>29</v>
      </c>
      <c r="C18" s="15" t="s">
        <v>30</v>
      </c>
      <c r="D18" s="16">
        <v>4500</v>
      </c>
      <c r="E18" s="16">
        <v>1136</v>
      </c>
      <c r="F18" s="16">
        <f t="shared" si="0"/>
        <v>-3364</v>
      </c>
      <c r="G18" s="16">
        <f t="shared" si="1"/>
        <v>25.244444444444447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1859</v>
      </c>
      <c r="E19" s="16">
        <v>469</v>
      </c>
      <c r="F19" s="16">
        <f t="shared" si="0"/>
        <v>-1390</v>
      </c>
      <c r="G19" s="16">
        <f t="shared" si="1"/>
        <v>25.228617536309844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1085</v>
      </c>
      <c r="E20" s="16">
        <v>274</v>
      </c>
      <c r="F20" s="16">
        <f t="shared" si="0"/>
        <v>-811</v>
      </c>
      <c r="G20" s="16">
        <f t="shared" si="1"/>
        <v>25.253456221198157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17787</v>
      </c>
      <c r="E21" s="16">
        <v>2508</v>
      </c>
      <c r="F21" s="16">
        <f t="shared" si="0"/>
        <v>-15279</v>
      </c>
      <c r="G21" s="16">
        <f t="shared" si="1"/>
        <v>14.100185528756956</v>
      </c>
      <c r="H21" s="1">
        <v>17787</v>
      </c>
      <c r="I21" s="1">
        <v>2508</v>
      </c>
    </row>
    <row r="22" spans="1:9" ht="16.5" customHeight="1">
      <c r="A22" s="4"/>
      <c r="B22" s="21" t="s">
        <v>37</v>
      </c>
      <c r="C22" s="15" t="s">
        <v>38</v>
      </c>
      <c r="D22" s="16">
        <v>880</v>
      </c>
      <c r="E22" s="16">
        <v>67</v>
      </c>
      <c r="F22" s="16">
        <f t="shared" si="0"/>
        <v>-813</v>
      </c>
      <c r="G22" s="16">
        <f t="shared" si="1"/>
        <v>7.613636363636364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7700</v>
      </c>
      <c r="E23" s="16">
        <v>2111</v>
      </c>
      <c r="F23" s="16">
        <f t="shared" si="0"/>
        <v>-5589</v>
      </c>
      <c r="G23" s="16">
        <f t="shared" si="1"/>
        <v>27.415584415584416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1980</v>
      </c>
      <c r="E24" s="16">
        <v>168</v>
      </c>
      <c r="F24" s="16">
        <f t="shared" si="0"/>
        <v>-1812</v>
      </c>
      <c r="G24" s="16">
        <f t="shared" si="1"/>
        <v>8.484848484848486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5797</v>
      </c>
      <c r="E25" s="16">
        <v>0</v>
      </c>
      <c r="F25" s="16">
        <f t="shared" si="0"/>
        <v>-5797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1430</v>
      </c>
      <c r="E26" s="16">
        <v>162</v>
      </c>
      <c r="F26" s="16">
        <f t="shared" si="0"/>
        <v>-1268</v>
      </c>
      <c r="G26" s="16">
        <f t="shared" si="1"/>
        <v>11.328671328671328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64669</v>
      </c>
      <c r="E27" s="16">
        <f>SUM(I12:I26)</f>
        <v>14080</v>
      </c>
      <c r="F27" s="16">
        <f t="shared" si="0"/>
        <v>-50589</v>
      </c>
      <c r="G27" s="16">
        <f t="shared" si="1"/>
        <v>21.7724102738561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64669</v>
      </c>
      <c r="E29" s="16">
        <f>SUM(E27)</f>
        <v>14080</v>
      </c>
      <c r="F29" s="16">
        <f>E29-D29</f>
        <v>-50589</v>
      </c>
      <c r="G29" s="16">
        <f>IF(D29=0,0,E29/D29)*100</f>
        <v>21.7724102738561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64669</v>
      </c>
      <c r="E31" s="16">
        <f>SUM(E29)</f>
        <v>14080</v>
      </c>
      <c r="F31" s="16">
        <f>E31-D31</f>
        <v>-50589</v>
      </c>
      <c r="G31" s="16">
        <f>IF(D31=0,0,E31/D31)*100</f>
        <v>21.7724102738561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64669</v>
      </c>
      <c r="E33" s="16">
        <f>SUM(E31)</f>
        <v>14080</v>
      </c>
      <c r="F33" s="16">
        <f>E33-D33</f>
        <v>-50589</v>
      </c>
      <c r="G33" s="16">
        <f>IF(D33=0,0,E33/D33)*100</f>
        <v>21.7724102738561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15158</v>
      </c>
      <c r="E40" s="16">
        <v>4544</v>
      </c>
      <c r="F40" s="16">
        <f>E40-D40</f>
        <v>-10614</v>
      </c>
      <c r="G40" s="16">
        <f>IF(D40=0,0,E40/D40)*100</f>
        <v>29.97756960021111</v>
      </c>
      <c r="H40" s="1">
        <v>15158</v>
      </c>
      <c r="I40" s="1">
        <v>4544</v>
      </c>
    </row>
    <row r="41" spans="1:9" ht="16.5" customHeight="1">
      <c r="A41" s="4"/>
      <c r="B41" s="21" t="s">
        <v>39</v>
      </c>
      <c r="C41" s="15" t="s">
        <v>40</v>
      </c>
      <c r="D41" s="16">
        <v>15158</v>
      </c>
      <c r="E41" s="16">
        <v>4544</v>
      </c>
      <c r="F41" s="16">
        <f>E41-D41</f>
        <v>-10614</v>
      </c>
      <c r="G41" s="16">
        <f>IF(D41=0,0,E41/D41)*100</f>
        <v>29.97756960021111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15158</v>
      </c>
      <c r="E42" s="16">
        <f>SUM(I40:I41)</f>
        <v>4544</v>
      </c>
      <c r="F42" s="16">
        <f>E42-D42</f>
        <v>-10614</v>
      </c>
      <c r="G42" s="16">
        <f>IF(D42=0,0,E42/D42)*100</f>
        <v>29.97756960021111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15158</v>
      </c>
      <c r="E44" s="16">
        <f>SUM(E42)</f>
        <v>4544</v>
      </c>
      <c r="F44" s="16">
        <f>E44-D44</f>
        <v>-10614</v>
      </c>
      <c r="G44" s="16">
        <f>IF(D44=0,0,E44/D44)*100</f>
        <v>29.97756960021111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4361</v>
      </c>
      <c r="E48" s="16">
        <v>0</v>
      </c>
      <c r="F48" s="16">
        <f>E48-D48</f>
        <v>-4361</v>
      </c>
      <c r="G48" s="16">
        <f>IF(D48=0,0,E48/D48)*100</f>
        <v>0</v>
      </c>
      <c r="H48" s="1">
        <v>4361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4361</v>
      </c>
      <c r="E49" s="16">
        <v>0</v>
      </c>
      <c r="F49" s="16">
        <f>E49-D49</f>
        <v>-4361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4361</v>
      </c>
      <c r="E50" s="16">
        <f>SUM(I48:I49)</f>
        <v>0</v>
      </c>
      <c r="F50" s="16">
        <f>E50-D50</f>
        <v>-4361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4361</v>
      </c>
      <c r="E52" s="16">
        <f>SUM(E50)</f>
        <v>0</v>
      </c>
      <c r="F52" s="16">
        <f>E52-D52</f>
        <v>-4361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6" t="s">
        <v>57</v>
      </c>
      <c r="C54" s="26"/>
      <c r="D54" s="26"/>
      <c r="E54" s="26"/>
      <c r="F54" s="26"/>
      <c r="G54" s="26"/>
    </row>
    <row r="55" spans="1:7" ht="16.5" customHeight="1">
      <c r="A55" s="4"/>
      <c r="B55" s="20" t="s">
        <v>16</v>
      </c>
      <c r="C55" s="19"/>
      <c r="D55" s="19"/>
      <c r="E55" s="19"/>
      <c r="F55" s="19"/>
      <c r="G55" s="19"/>
    </row>
    <row r="56" spans="1:9" ht="16.5" customHeight="1">
      <c r="A56" s="4"/>
      <c r="B56" s="21" t="s">
        <v>35</v>
      </c>
      <c r="C56" s="15" t="s">
        <v>36</v>
      </c>
      <c r="D56" s="16">
        <v>4800</v>
      </c>
      <c r="E56" s="16">
        <v>0</v>
      </c>
      <c r="F56" s="16">
        <f>E56-D56</f>
        <v>-4800</v>
      </c>
      <c r="G56" s="16">
        <f>IF(D56=0,0,E56/D56)*100</f>
        <v>0</v>
      </c>
      <c r="H56" s="1">
        <v>4800</v>
      </c>
      <c r="I56" s="1">
        <v>0</v>
      </c>
    </row>
    <row r="57" spans="1:9" ht="16.5" customHeight="1">
      <c r="A57" s="4"/>
      <c r="B57" s="21" t="s">
        <v>37</v>
      </c>
      <c r="C57" s="15" t="s">
        <v>38</v>
      </c>
      <c r="D57" s="16">
        <v>4800</v>
      </c>
      <c r="E57" s="16">
        <v>0</v>
      </c>
      <c r="F57" s="16">
        <f>E57-D57</f>
        <v>-4800</v>
      </c>
      <c r="G57" s="16">
        <f>IF(D57=0,0,E57/D57)*100</f>
        <v>0</v>
      </c>
      <c r="H57" s="1">
        <v>0</v>
      </c>
      <c r="I57" s="1">
        <v>0</v>
      </c>
    </row>
    <row r="58" spans="1:9" ht="16.5" customHeight="1">
      <c r="A58" s="4"/>
      <c r="B58" s="21" t="s">
        <v>43</v>
      </c>
      <c r="C58" s="15" t="s">
        <v>44</v>
      </c>
      <c r="D58" s="16">
        <v>0</v>
      </c>
      <c r="E58" s="16">
        <v>0</v>
      </c>
      <c r="F58" s="16">
        <f>E58-D58</f>
        <v>0</v>
      </c>
      <c r="G58" s="16">
        <f>IF(D58=0,0,E58/D58)*100</f>
        <v>0</v>
      </c>
      <c r="H58" s="1">
        <v>0</v>
      </c>
      <c r="I58" s="1">
        <v>0</v>
      </c>
    </row>
    <row r="59" spans="1:7" ht="15.75" customHeight="1">
      <c r="A59" s="4"/>
      <c r="B59" s="27" t="s">
        <v>47</v>
      </c>
      <c r="C59" s="27"/>
      <c r="D59" s="16">
        <f>SUM(H56:H58)</f>
        <v>4800</v>
      </c>
      <c r="E59" s="16">
        <f>SUM(I56:I58)</f>
        <v>0</v>
      </c>
      <c r="F59" s="16">
        <f>E59-D59</f>
        <v>-4800</v>
      </c>
      <c r="G59" s="16">
        <f>IF(D59=0,0,E59/D59)*100</f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4800</v>
      </c>
      <c r="E61" s="16">
        <f>SUM(E59)</f>
        <v>0</v>
      </c>
      <c r="F61" s="16">
        <f>E61-D61</f>
        <v>-4800</v>
      </c>
      <c r="G61" s="16">
        <f>IF(D61=0,0,E61/D61)*100</f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59</v>
      </c>
      <c r="C63" s="27"/>
      <c r="D63" s="16">
        <f>SUM(D44,D52,D61)</f>
        <v>24319</v>
      </c>
      <c r="E63" s="16">
        <f>SUM(E44,E52,E61)</f>
        <v>4544</v>
      </c>
      <c r="F63" s="16">
        <f>E63-D63</f>
        <v>-19775</v>
      </c>
      <c r="G63" s="16">
        <f>IF(D63=0,0,E63/D63)*100</f>
        <v>18.684978823142398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5" t="s">
        <v>60</v>
      </c>
      <c r="C65" s="25"/>
      <c r="D65" s="25"/>
      <c r="E65" s="25"/>
      <c r="F65" s="25"/>
      <c r="G65" s="25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21</v>
      </c>
      <c r="C68" s="15" t="s">
        <v>22</v>
      </c>
      <c r="D68" s="16">
        <v>4000</v>
      </c>
      <c r="E68" s="16">
        <v>0</v>
      </c>
      <c r="F68" s="16">
        <f aca="true" t="shared" si="2" ref="F68:F78">E68-D68</f>
        <v>-4000</v>
      </c>
      <c r="G68" s="16">
        <f aca="true" t="shared" si="3" ref="G68:G78">IF(D68=0,0,E68/D68)*100</f>
        <v>0</v>
      </c>
      <c r="H68" s="1">
        <v>4000</v>
      </c>
      <c r="I68" s="1">
        <v>0</v>
      </c>
    </row>
    <row r="69" spans="1:9" ht="16.5" customHeight="1">
      <c r="A69" s="4"/>
      <c r="B69" s="21" t="s">
        <v>62</v>
      </c>
      <c r="C69" s="15" t="s">
        <v>63</v>
      </c>
      <c r="D69" s="16">
        <v>4000</v>
      </c>
      <c r="E69" s="16">
        <v>0</v>
      </c>
      <c r="F69" s="16">
        <f t="shared" si="2"/>
        <v>-4000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27</v>
      </c>
      <c r="C70" s="15" t="s">
        <v>28</v>
      </c>
      <c r="D70" s="16">
        <v>0</v>
      </c>
      <c r="E70" s="16">
        <v>0</v>
      </c>
      <c r="F70" s="16">
        <f t="shared" si="2"/>
        <v>0</v>
      </c>
      <c r="G70" s="16">
        <f t="shared" si="3"/>
        <v>0</v>
      </c>
      <c r="H70" s="1">
        <v>0</v>
      </c>
      <c r="I70" s="1">
        <v>0</v>
      </c>
    </row>
    <row r="71" spans="1:9" ht="16.5" customHeight="1">
      <c r="A71" s="4"/>
      <c r="B71" s="21" t="s">
        <v>29</v>
      </c>
      <c r="C71" s="15" t="s">
        <v>30</v>
      </c>
      <c r="D71" s="16">
        <v>0</v>
      </c>
      <c r="E71" s="16">
        <v>0</v>
      </c>
      <c r="F71" s="16">
        <f t="shared" si="2"/>
        <v>0</v>
      </c>
      <c r="G71" s="16">
        <f t="shared" si="3"/>
        <v>0</v>
      </c>
      <c r="H71" s="1">
        <v>0</v>
      </c>
      <c r="I71" s="1">
        <v>0</v>
      </c>
    </row>
    <row r="72" spans="1:9" ht="16.5" customHeight="1">
      <c r="A72" s="4"/>
      <c r="B72" s="21" t="s">
        <v>31</v>
      </c>
      <c r="C72" s="15" t="s">
        <v>32</v>
      </c>
      <c r="D72" s="16">
        <v>0</v>
      </c>
      <c r="E72" s="16">
        <v>0</v>
      </c>
      <c r="F72" s="16">
        <f t="shared" si="2"/>
        <v>0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33</v>
      </c>
      <c r="C73" s="15" t="s">
        <v>34</v>
      </c>
      <c r="D73" s="16">
        <v>0</v>
      </c>
      <c r="E73" s="16">
        <v>0</v>
      </c>
      <c r="F73" s="16">
        <f t="shared" si="2"/>
        <v>0</v>
      </c>
      <c r="G73" s="16">
        <f t="shared" si="3"/>
        <v>0</v>
      </c>
      <c r="H73" s="1">
        <v>0</v>
      </c>
      <c r="I73" s="1">
        <v>0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0</v>
      </c>
      <c r="F74" s="16">
        <f t="shared" si="2"/>
        <v>0</v>
      </c>
      <c r="G74" s="16">
        <f t="shared" si="3"/>
        <v>0</v>
      </c>
      <c r="H74" s="1">
        <v>0</v>
      </c>
      <c r="I74" s="1">
        <v>0</v>
      </c>
    </row>
    <row r="75" spans="1:9" ht="16.5" customHeight="1">
      <c r="A75" s="4"/>
      <c r="B75" s="21" t="s">
        <v>37</v>
      </c>
      <c r="C75" s="15" t="s">
        <v>38</v>
      </c>
      <c r="D75" s="16">
        <v>0</v>
      </c>
      <c r="E75" s="16">
        <v>0</v>
      </c>
      <c r="F75" s="16">
        <f t="shared" si="2"/>
        <v>0</v>
      </c>
      <c r="G75" s="16">
        <f t="shared" si="3"/>
        <v>0</v>
      </c>
      <c r="H75" s="1">
        <v>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0</v>
      </c>
      <c r="E76" s="16">
        <v>0</v>
      </c>
      <c r="F76" s="16">
        <f t="shared" si="2"/>
        <v>0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0</v>
      </c>
      <c r="E77" s="16">
        <v>0</v>
      </c>
      <c r="F77" s="16">
        <f t="shared" si="2"/>
        <v>0</v>
      </c>
      <c r="G77" s="16">
        <f t="shared" si="3"/>
        <v>0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SUM(H68:H77)</f>
        <v>4000</v>
      </c>
      <c r="E78" s="16">
        <f>SUM(I68:I77)</f>
        <v>0</v>
      </c>
      <c r="F78" s="16">
        <f t="shared" si="2"/>
        <v>-4000</v>
      </c>
      <c r="G78" s="16">
        <f t="shared" si="3"/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4000</v>
      </c>
      <c r="E80" s="16">
        <f>SUM(E78)</f>
        <v>0</v>
      </c>
      <c r="F80" s="16">
        <f>E80-D80</f>
        <v>-4000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6" t="s">
        <v>65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85968</v>
      </c>
      <c r="E84" s="16">
        <v>5002</v>
      </c>
      <c r="F84" s="16">
        <f>E84-D84</f>
        <v>-80966</v>
      </c>
      <c r="G84" s="16">
        <f>IF(D84=0,0,E84/D84)*100</f>
        <v>5.818444072212917</v>
      </c>
      <c r="H84" s="1">
        <v>85968</v>
      </c>
      <c r="I84" s="1">
        <v>5002</v>
      </c>
    </row>
    <row r="85" spans="1:9" ht="16.5" customHeight="1">
      <c r="A85" s="4"/>
      <c r="B85" s="21" t="s">
        <v>37</v>
      </c>
      <c r="C85" s="15" t="s">
        <v>38</v>
      </c>
      <c r="D85" s="16">
        <v>12000</v>
      </c>
      <c r="E85" s="16">
        <v>0</v>
      </c>
      <c r="F85" s="16">
        <f>E85-D85</f>
        <v>-12000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73968</v>
      </c>
      <c r="E86" s="16">
        <v>5002</v>
      </c>
      <c r="F86" s="16">
        <f>E86-D86</f>
        <v>-68966</v>
      </c>
      <c r="G86" s="16">
        <f>IF(D86=0,0,E86/D86)*100</f>
        <v>6.762383733506382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85968</v>
      </c>
      <c r="E87" s="16">
        <f>SUM(I84:I86)</f>
        <v>5002</v>
      </c>
      <c r="F87" s="16">
        <f>E87-D87</f>
        <v>-80966</v>
      </c>
      <c r="G87" s="16">
        <f>IF(D87=0,0,E87/D87)*100</f>
        <v>5.818444072212917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66</v>
      </c>
      <c r="C89" s="27"/>
      <c r="D89" s="16">
        <f>SUM(D87)</f>
        <v>85968</v>
      </c>
      <c r="E89" s="16">
        <f>SUM(E87)</f>
        <v>5002</v>
      </c>
      <c r="F89" s="16">
        <f>E89-D89</f>
        <v>-80966</v>
      </c>
      <c r="G89" s="16">
        <f>IF(D89=0,0,E89/D89)*100</f>
        <v>5.818444072212917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67</v>
      </c>
      <c r="C91" s="27"/>
      <c r="D91" s="16">
        <f>SUM(D80,D89)</f>
        <v>89968</v>
      </c>
      <c r="E91" s="16">
        <f>SUM(E80,E89)</f>
        <v>5002</v>
      </c>
      <c r="F91" s="16">
        <f>E91-D91</f>
        <v>-84966</v>
      </c>
      <c r="G91" s="16">
        <f>IF(D91=0,0,E91/D91)*100</f>
        <v>5.559754579406011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SUM(D63,D91)</f>
        <v>114287</v>
      </c>
      <c r="E93" s="16">
        <f>SUM(E63,E91)</f>
        <v>9546</v>
      </c>
      <c r="F93" s="16">
        <f>E93-D93</f>
        <v>-104741</v>
      </c>
      <c r="G93" s="16">
        <f>IF(D93=0,0,E93/D93)*100</f>
        <v>8.352656032619633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24" t="s">
        <v>69</v>
      </c>
      <c r="C96" s="24"/>
      <c r="D96" s="24"/>
      <c r="E96" s="24"/>
      <c r="F96" s="24"/>
      <c r="G96" s="24"/>
    </row>
    <row r="97" spans="1:7" ht="16.5" customHeight="1">
      <c r="A97" s="4"/>
      <c r="B97" s="25" t="s">
        <v>70</v>
      </c>
      <c r="C97" s="25"/>
      <c r="D97" s="25"/>
      <c r="E97" s="25"/>
      <c r="F97" s="25"/>
      <c r="G97" s="25"/>
    </row>
    <row r="98" spans="1:7" ht="16.5" customHeight="1">
      <c r="A98" s="4"/>
      <c r="B98" s="26" t="s">
        <v>71</v>
      </c>
      <c r="C98" s="26"/>
      <c r="D98" s="26"/>
      <c r="E98" s="26"/>
      <c r="F98" s="26"/>
      <c r="G98" s="26"/>
    </row>
    <row r="99" spans="1:7" ht="16.5" customHeight="1">
      <c r="A99" s="4"/>
      <c r="B99" s="20" t="s">
        <v>16</v>
      </c>
      <c r="C99" s="19"/>
      <c r="D99" s="19"/>
      <c r="E99" s="19"/>
      <c r="F99" s="19"/>
      <c r="G99" s="19"/>
    </row>
    <row r="100" spans="1:9" ht="16.5" customHeight="1">
      <c r="A100" s="4"/>
      <c r="B100" s="21" t="s">
        <v>35</v>
      </c>
      <c r="C100" s="15" t="s">
        <v>36</v>
      </c>
      <c r="D100" s="16">
        <v>1200</v>
      </c>
      <c r="E100" s="16">
        <v>0</v>
      </c>
      <c r="F100" s="16">
        <f>E100-D100</f>
        <v>-1200</v>
      </c>
      <c r="G100" s="16">
        <f>IF(D100=0,0,E100/D100)*100</f>
        <v>0</v>
      </c>
      <c r="H100" s="1">
        <v>1200</v>
      </c>
      <c r="I100" s="1">
        <v>0</v>
      </c>
    </row>
    <row r="101" spans="1:9" ht="16.5" customHeight="1">
      <c r="A101" s="4"/>
      <c r="B101" s="21" t="s">
        <v>37</v>
      </c>
      <c r="C101" s="15" t="s">
        <v>38</v>
      </c>
      <c r="D101" s="16">
        <v>0</v>
      </c>
      <c r="E101" s="16">
        <v>0</v>
      </c>
      <c r="F101" s="16">
        <f>E101-D101</f>
        <v>0</v>
      </c>
      <c r="G101" s="16">
        <f>IF(D101=0,0,E101/D101)*100</f>
        <v>0</v>
      </c>
      <c r="H101" s="1">
        <v>0</v>
      </c>
      <c r="I101" s="1">
        <v>0</v>
      </c>
    </row>
    <row r="102" spans="1:9" ht="16.5" customHeight="1">
      <c r="A102" s="4"/>
      <c r="B102" s="21" t="s">
        <v>41</v>
      </c>
      <c r="C102" s="15" t="s">
        <v>42</v>
      </c>
      <c r="D102" s="16">
        <v>1200</v>
      </c>
      <c r="E102" s="16">
        <v>0</v>
      </c>
      <c r="F102" s="16">
        <f>E102-D102</f>
        <v>-1200</v>
      </c>
      <c r="G102" s="16">
        <f>IF(D102=0,0,E102/D102)*100</f>
        <v>0</v>
      </c>
      <c r="H102" s="1">
        <v>0</v>
      </c>
      <c r="I102" s="1">
        <v>0</v>
      </c>
    </row>
    <row r="103" spans="1:9" ht="16.5" customHeight="1">
      <c r="A103" s="4"/>
      <c r="B103" s="21" t="s">
        <v>43</v>
      </c>
      <c r="C103" s="15" t="s">
        <v>44</v>
      </c>
      <c r="D103" s="16">
        <v>0</v>
      </c>
      <c r="E103" s="16">
        <v>0</v>
      </c>
      <c r="F103" s="16">
        <f>E103-D103</f>
        <v>0</v>
      </c>
      <c r="G103" s="16">
        <f>IF(D103=0,0,E103/D103)*100</f>
        <v>0</v>
      </c>
      <c r="H103" s="1">
        <v>0</v>
      </c>
      <c r="I103" s="1">
        <v>0</v>
      </c>
    </row>
    <row r="104" spans="1:7" ht="15.75" customHeight="1">
      <c r="A104" s="4"/>
      <c r="B104" s="27" t="s">
        <v>47</v>
      </c>
      <c r="C104" s="27"/>
      <c r="D104" s="16">
        <f>SUM(H100:H103)</f>
        <v>1200</v>
      </c>
      <c r="E104" s="16">
        <f>SUM(I100:I103)</f>
        <v>0</v>
      </c>
      <c r="F104" s="16">
        <f>E104-D104</f>
        <v>-1200</v>
      </c>
      <c r="G104" s="16">
        <f>IF(D104=0,0,E104/D104)*100</f>
        <v>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72</v>
      </c>
      <c r="C106" s="27"/>
      <c r="D106" s="16">
        <f>SUM(D104)</f>
        <v>1200</v>
      </c>
      <c r="E106" s="16">
        <f>SUM(E104)</f>
        <v>0</v>
      </c>
      <c r="F106" s="16">
        <f>E106-D106</f>
        <v>-1200</v>
      </c>
      <c r="G106" s="16">
        <f>IF(D106=0,0,E106/D106)*100</f>
        <v>0</v>
      </c>
    </row>
    <row r="107" spans="1:7" ht="15.75" customHeight="1">
      <c r="A107" s="4"/>
      <c r="B107" s="12"/>
      <c r="C107" s="13"/>
      <c r="D107" s="14"/>
      <c r="E107" s="14"/>
      <c r="F107" s="14"/>
      <c r="G107" s="14"/>
    </row>
    <row r="108" spans="1:7" ht="15.75" customHeight="1">
      <c r="A108" s="4"/>
      <c r="B108" s="27" t="s">
        <v>73</v>
      </c>
      <c r="C108" s="27"/>
      <c r="D108" s="16">
        <f>SUM(D106)</f>
        <v>1200</v>
      </c>
      <c r="E108" s="16">
        <f>SUM(E106)</f>
        <v>0</v>
      </c>
      <c r="F108" s="16">
        <f>E108-D108</f>
        <v>-1200</v>
      </c>
      <c r="G108" s="16">
        <f>IF(D108=0,0,E108/D108)*100</f>
        <v>0</v>
      </c>
    </row>
    <row r="109" spans="1:7" ht="15.75" customHeight="1">
      <c r="A109" s="4"/>
      <c r="B109" s="12"/>
      <c r="C109" s="13"/>
      <c r="D109" s="14"/>
      <c r="E109" s="14"/>
      <c r="F109" s="14"/>
      <c r="G109" s="14"/>
    </row>
    <row r="110" spans="1:7" ht="15.75" customHeight="1">
      <c r="A110" s="4"/>
      <c r="B110" s="27" t="s">
        <v>74</v>
      </c>
      <c r="C110" s="27"/>
      <c r="D110" s="16">
        <f>SUM(D108)</f>
        <v>1200</v>
      </c>
      <c r="E110" s="16">
        <f>SUM(E108)</f>
        <v>0</v>
      </c>
      <c r="F110" s="16">
        <f>E110-D110</f>
        <v>-1200</v>
      </c>
      <c r="G110" s="16">
        <f>IF(D110=0,0,E110/D110)*100</f>
        <v>0</v>
      </c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2"/>
      <c r="C113" s="13"/>
      <c r="D113" s="14"/>
      <c r="E113" s="14"/>
      <c r="F113" s="14"/>
      <c r="G113" s="14"/>
    </row>
    <row r="114" spans="1:7" ht="16.5" customHeight="1">
      <c r="A114" s="4"/>
      <c r="B114" s="18"/>
      <c r="C114" s="13" t="s">
        <v>10</v>
      </c>
      <c r="D114" s="16">
        <f>SUM(D33,D93,D110)</f>
        <v>180156</v>
      </c>
      <c r="E114" s="16">
        <f>SUM(E33,E93,E110)</f>
        <v>23626</v>
      </c>
      <c r="F114" s="16">
        <f>E114-D114</f>
        <v>-156530</v>
      </c>
      <c r="G114" s="16">
        <f>IF(D114=0,0,E114/D114)*100</f>
        <v>13.114189924287839</v>
      </c>
    </row>
  </sheetData>
  <sheetProtection selectLockedCells="1" selectUnlockedCells="1"/>
  <mergeCells count="37">
    <mergeCell ref="B110:C110"/>
    <mergeCell ref="B96:G96"/>
    <mergeCell ref="B97:G97"/>
    <mergeCell ref="B98:G98"/>
    <mergeCell ref="B104:C104"/>
    <mergeCell ref="B106:C106"/>
    <mergeCell ref="B108:C108"/>
    <mergeCell ref="B80:C80"/>
    <mergeCell ref="B82:G82"/>
    <mergeCell ref="B87:C87"/>
    <mergeCell ref="B89:C89"/>
    <mergeCell ref="B91:C91"/>
    <mergeCell ref="B93:C93"/>
    <mergeCell ref="B59:C59"/>
    <mergeCell ref="B61:C61"/>
    <mergeCell ref="B63:C63"/>
    <mergeCell ref="B65:G65"/>
    <mergeCell ref="B66:G66"/>
    <mergeCell ref="B78:C78"/>
    <mergeCell ref="B42:C42"/>
    <mergeCell ref="B44:C44"/>
    <mergeCell ref="B46:G46"/>
    <mergeCell ref="B50:C50"/>
    <mergeCell ref="B52:C52"/>
    <mergeCell ref="B54:G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2023-10-12T11:11:46Z</dcterms:modified>
  <cp:category/>
  <cp:version/>
  <cp:contentType/>
  <cp:contentStatus/>
</cp:coreProperties>
</file>