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<sst xmlns="http://schemas.openxmlformats.org/spreadsheetml/2006/main" count="101" uniqueCount="71">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</sst>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40273</v>
      </c>
      <c r="E12" s="16">
        <v>9440</v>
      </c>
      <c r="F12" s="16">
        <f aca="true" t="shared" si="0" ref="F12:F28">E12-D12</f>
        <v>-30833</v>
      </c>
      <c r="G12" s="16">
        <f aca="true" t="shared" si="1" ref="G12:G28">IF(D12=0,0,E12/D12)*100</f>
        <v>23.440021850867826</v>
      </c>
      <c r="H12" s="1">
        <v>40273</v>
      </c>
      <c r="I12" s="1">
        <v>9440</v>
      </c>
    </row>
    <row r="13" spans="1:9" ht="16.5" customHeight="1">
      <c r="A13" s="4"/>
      <c r="B13" s="21" t="s">
        <v>19</v>
      </c>
      <c r="C13" s="15" t="s">
        <v>20</v>
      </c>
      <c r="D13" s="16">
        <v>40273</v>
      </c>
      <c r="E13" s="16">
        <v>9440</v>
      </c>
      <c r="F13" s="16">
        <f t="shared" si="0"/>
        <v>-30833</v>
      </c>
      <c r="G13" s="16">
        <f t="shared" si="1"/>
        <v>23.440021850867826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660</v>
      </c>
      <c r="F14" s="16">
        <f t="shared" si="0"/>
        <v>305</v>
      </c>
      <c r="G14" s="16">
        <f t="shared" si="1"/>
        <v>185.91549295774647</v>
      </c>
      <c r="H14" s="1">
        <v>355</v>
      </c>
      <c r="I14" s="1">
        <v>660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539</v>
      </c>
      <c r="F15" s="16">
        <f t="shared" si="0"/>
        <v>184</v>
      </c>
      <c r="G15" s="16">
        <f t="shared" si="1"/>
        <v>151.83098591549296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121</v>
      </c>
      <c r="F17" s="16">
        <f t="shared" si="0"/>
        <v>121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7741</v>
      </c>
      <c r="E18" s="16">
        <v>1886</v>
      </c>
      <c r="F18" s="16">
        <f t="shared" si="0"/>
        <v>-5855</v>
      </c>
      <c r="G18" s="16">
        <f t="shared" si="1"/>
        <v>24.363777289755845</v>
      </c>
      <c r="H18" s="1">
        <v>7741</v>
      </c>
      <c r="I18" s="1">
        <v>1886</v>
      </c>
    </row>
    <row r="19" spans="1:9" ht="16.5" customHeight="1">
      <c r="A19" s="4"/>
      <c r="B19" s="21" t="s">
        <v>31</v>
      </c>
      <c r="C19" s="15" t="s">
        <v>32</v>
      </c>
      <c r="D19" s="16">
        <v>5126</v>
      </c>
      <c r="E19" s="16">
        <v>1239</v>
      </c>
      <c r="F19" s="16">
        <f t="shared" si="0"/>
        <v>-3887</v>
      </c>
      <c r="G19" s="16">
        <f t="shared" si="1"/>
        <v>24.170893484198206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1933</v>
      </c>
      <c r="E20" s="16">
        <v>477</v>
      </c>
      <c r="F20" s="16">
        <f t="shared" si="0"/>
        <v>-1456</v>
      </c>
      <c r="G20" s="16">
        <f t="shared" si="1"/>
        <v>24.676668391101913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682</v>
      </c>
      <c r="E21" s="16">
        <v>170</v>
      </c>
      <c r="F21" s="16">
        <f t="shared" si="0"/>
        <v>-512</v>
      </c>
      <c r="G21" s="16">
        <f t="shared" si="1"/>
        <v>24.926686217008797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8188</v>
      </c>
      <c r="E22" s="16">
        <v>1212</v>
      </c>
      <c r="F22" s="16">
        <f t="shared" si="0"/>
        <v>-6976</v>
      </c>
      <c r="G22" s="16">
        <f t="shared" si="1"/>
        <v>14.802149487054225</v>
      </c>
      <c r="H22" s="1">
        <v>8188</v>
      </c>
      <c r="I22" s="1">
        <v>1212</v>
      </c>
    </row>
    <row r="23" spans="1:9" ht="16.5" customHeight="1">
      <c r="A23" s="4"/>
      <c r="B23" s="21" t="s">
        <v>39</v>
      </c>
      <c r="C23" s="15" t="s">
        <v>40</v>
      </c>
      <c r="D23" s="16">
        <v>230</v>
      </c>
      <c r="E23" s="16">
        <v>0</v>
      </c>
      <c r="F23" s="16">
        <f t="shared" si="0"/>
        <v>-230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2745</v>
      </c>
      <c r="E24" s="16">
        <v>858</v>
      </c>
      <c r="F24" s="16">
        <f t="shared" si="0"/>
        <v>-1887</v>
      </c>
      <c r="G24" s="16">
        <f t="shared" si="1"/>
        <v>31.256830601092894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1650</v>
      </c>
      <c r="E25" s="16">
        <v>178</v>
      </c>
      <c r="F25" s="16">
        <f t="shared" si="0"/>
        <v>-1472</v>
      </c>
      <c r="G25" s="16">
        <f t="shared" si="1"/>
        <v>10.787878787878787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2743</v>
      </c>
      <c r="E26" s="16">
        <v>0</v>
      </c>
      <c r="F26" s="16">
        <f t="shared" si="0"/>
        <v>-2743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820</v>
      </c>
      <c r="E27" s="16">
        <v>176</v>
      </c>
      <c r="F27" s="16">
        <f t="shared" si="0"/>
        <v>-644</v>
      </c>
      <c r="G27" s="16">
        <f t="shared" si="1"/>
        <v>21.463414634146343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56557</v>
      </c>
      <c r="E28" s="16">
        <f>SUM(I12:I27)</f>
        <v>13198</v>
      </c>
      <c r="F28" s="16">
        <f t="shared" si="0"/>
        <v>-43359</v>
      </c>
      <c r="G28" s="16">
        <f t="shared" si="1"/>
        <v>23.335749774563713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56557</v>
      </c>
      <c r="E30" s="16">
        <f>SUM(E28)</f>
        <v>13198</v>
      </c>
      <c r="F30" s="16">
        <f>E30-D30</f>
        <v>-43359</v>
      </c>
      <c r="G30" s="16">
        <f>IF(D30=0,0,E30/D30)*100</f>
        <v>23.335749774563713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56557</v>
      </c>
      <c r="E32" s="16">
        <f>SUM(E30)</f>
        <v>13198</v>
      </c>
      <c r="F32" s="16">
        <f>E32-D32</f>
        <v>-43359</v>
      </c>
      <c r="G32" s="16">
        <f>IF(D32=0,0,E32/D32)*100</f>
        <v>23.335749774563713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56557</v>
      </c>
      <c r="E34" s="16">
        <f>SUM(E32)</f>
        <v>13198</v>
      </c>
      <c r="F34" s="16">
        <f>E34-D34</f>
        <v>-43359</v>
      </c>
      <c r="G34" s="16">
        <f>IF(D34=0,0,E34/D34)*100</f>
        <v>23.335749774563713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7430</v>
      </c>
      <c r="E41" s="16">
        <v>2590</v>
      </c>
      <c r="F41" s="16">
        <f>E41-D41</f>
        <v>-4840</v>
      </c>
      <c r="G41" s="16">
        <f>IF(D41=0,0,E41/D41)*100</f>
        <v>34.85868102288022</v>
      </c>
      <c r="H41" s="1">
        <v>7430</v>
      </c>
      <c r="I41" s="1">
        <v>2590</v>
      </c>
    </row>
    <row r="42" spans="1:9" ht="16.5" customHeight="1">
      <c r="A42" s="4"/>
      <c r="B42" s="21" t="s">
        <v>41</v>
      </c>
      <c r="C42" s="15" t="s">
        <v>42</v>
      </c>
      <c r="D42" s="16">
        <v>7430</v>
      </c>
      <c r="E42" s="16">
        <v>2590</v>
      </c>
      <c r="F42" s="16">
        <f>E42-D42</f>
        <v>-4840</v>
      </c>
      <c r="G42" s="16">
        <f>IF(D42=0,0,E42/D42)*100</f>
        <v>34.85868102288022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7430</v>
      </c>
      <c r="E43" s="16">
        <f>SUM(I41:I42)</f>
        <v>2590</v>
      </c>
      <c r="F43" s="16">
        <f>E43-D43</f>
        <v>-4840</v>
      </c>
      <c r="G43" s="16">
        <f>IF(D43=0,0,E43/D43)*100</f>
        <v>34.85868102288022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7430</v>
      </c>
      <c r="E45" s="16">
        <f>SUM(E43)</f>
        <v>2590</v>
      </c>
      <c r="F45" s="16">
        <f>E45-D45</f>
        <v>-4840</v>
      </c>
      <c r="G45" s="16">
        <f>IF(D45=0,0,E45/D45)*100</f>
        <v>34.85868102288022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7430</v>
      </c>
      <c r="E47" s="16">
        <f>SUM(E45)</f>
        <v>2590</v>
      </c>
      <c r="F47" s="16">
        <f>E47-D47</f>
        <v>-4840</v>
      </c>
      <c r="G47" s="16">
        <f>IF(D47=0,0,E47/D47)*100</f>
        <v>34.85868102288022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4400</v>
      </c>
      <c r="E52" s="16">
        <v>0</v>
      </c>
      <c r="F52" s="16">
        <f>E52-D52</f>
        <v>-4400</v>
      </c>
      <c r="G52" s="16">
        <f>IF(D52=0,0,E52/D52)*100</f>
        <v>0</v>
      </c>
      <c r="H52" s="1">
        <v>4400</v>
      </c>
      <c r="I52" s="1">
        <v>0</v>
      </c>
    </row>
    <row r="53" spans="1:9" ht="16.5" customHeight="1">
      <c r="A53" s="4"/>
      <c r="B53" s="21" t="s">
        <v>39</v>
      </c>
      <c r="C53" s="15" t="s">
        <v>40</v>
      </c>
      <c r="D53" s="16">
        <v>0</v>
      </c>
      <c r="E53" s="16">
        <v>0</v>
      </c>
      <c r="F53" s="16">
        <f>E53-D53</f>
        <v>0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4400</v>
      </c>
      <c r="E54" s="16">
        <v>0</v>
      </c>
      <c r="F54" s="16">
        <f>E54-D54</f>
        <v>-4400</v>
      </c>
      <c r="G54" s="16">
        <f>IF(D54=0,0,E54/D54)*100</f>
        <v>0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4400</v>
      </c>
      <c r="E55" s="16">
        <f>SUM(I52:I54)</f>
        <v>0</v>
      </c>
      <c r="F55" s="16">
        <f>E55-D55</f>
        <v>-4400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4400</v>
      </c>
      <c r="E57" s="16">
        <f>SUM(E55)</f>
        <v>0</v>
      </c>
      <c r="F57" s="16">
        <f>E57-D57</f>
        <v>-4400</v>
      </c>
      <c r="G57" s="16">
        <f>IF(D57=0,0,E57/D57)*100</f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29700</v>
      </c>
      <c r="E61" s="16">
        <v>2571</v>
      </c>
      <c r="F61" s="16">
        <f>E61-D61</f>
        <v>-27129</v>
      </c>
      <c r="G61" s="16">
        <f>IF(D61=0,0,E61/D61)*100</f>
        <v>8.656565656565657</v>
      </c>
      <c r="H61" s="1">
        <v>29700</v>
      </c>
      <c r="I61" s="1">
        <v>2571</v>
      </c>
    </row>
    <row r="62" spans="1:9" ht="16.5" customHeight="1">
      <c r="A62" s="4"/>
      <c r="B62" s="21" t="s">
        <v>39</v>
      </c>
      <c r="C62" s="15" t="s">
        <v>40</v>
      </c>
      <c r="D62" s="16">
        <v>0</v>
      </c>
      <c r="E62" s="16">
        <v>0</v>
      </c>
      <c r="F62" s="16">
        <f>E62-D62</f>
        <v>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29700</v>
      </c>
      <c r="E63" s="16">
        <v>2571</v>
      </c>
      <c r="F63" s="16">
        <f>E63-D63</f>
        <v>-27129</v>
      </c>
      <c r="G63" s="16">
        <f>IF(D63=0,0,E63/D63)*100</f>
        <v>8.656565656565657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29700</v>
      </c>
      <c r="E64" s="16">
        <f>SUM(I61:I63)</f>
        <v>2571</v>
      </c>
      <c r="F64" s="16">
        <f>E64-D64</f>
        <v>-27129</v>
      </c>
      <c r="G64" s="16">
        <f>IF(D64=0,0,E64/D64)*100</f>
        <v>8.656565656565657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29700</v>
      </c>
      <c r="E66" s="16">
        <f>SUM(E64)</f>
        <v>2571</v>
      </c>
      <c r="F66" s="16">
        <f>E66-D66</f>
        <v>-27129</v>
      </c>
      <c r="G66" s="16">
        <f>IF(D66=0,0,E66/D66)*100</f>
        <v>8.656565656565657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34100</v>
      </c>
      <c r="E68" s="16">
        <f>SUM(E57,E66)</f>
        <v>2571</v>
      </c>
      <c r="F68" s="16">
        <f>E68-D68</f>
        <v>-31529</v>
      </c>
      <c r="G68" s="16">
        <f>IF(D68=0,0,E68/D68)*100</f>
        <v>7.539589442815249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41530</v>
      </c>
      <c r="E70" s="16">
        <f>SUM(E47,E68)</f>
        <v>5161</v>
      </c>
      <c r="F70" s="16">
        <f>E70-D70</f>
        <v>-36369</v>
      </c>
      <c r="G70" s="16">
        <f>IF(D70=0,0,E70/D70)*100</f>
        <v>12.427161088369854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4" t="s">
        <v>65</v>
      </c>
      <c r="C73" s="24"/>
      <c r="D73" s="24"/>
      <c r="E73" s="24"/>
      <c r="F73" s="24"/>
      <c r="G73" s="24"/>
    </row>
    <row r="74" spans="1:7" ht="16.5" customHeight="1">
      <c r="A74" s="4"/>
      <c r="B74" s="25" t="s">
        <v>66</v>
      </c>
      <c r="C74" s="25"/>
      <c r="D74" s="25"/>
      <c r="E74" s="25"/>
      <c r="F74" s="25"/>
      <c r="G74" s="25"/>
    </row>
    <row r="75" spans="1:7" ht="16.5" customHeight="1">
      <c r="A75" s="4"/>
      <c r="B75" s="26" t="s">
        <v>67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37</v>
      </c>
      <c r="C77" s="15" t="s">
        <v>38</v>
      </c>
      <c r="D77" s="16">
        <v>900</v>
      </c>
      <c r="E77" s="16">
        <v>0</v>
      </c>
      <c r="F77" s="16">
        <f>E77-D77</f>
        <v>-900</v>
      </c>
      <c r="G77" s="16">
        <f>IF(D77=0,0,E77/D77)*100</f>
        <v>0</v>
      </c>
      <c r="H77" s="1">
        <v>900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300</v>
      </c>
      <c r="E78" s="16">
        <v>0</v>
      </c>
      <c r="F78" s="16">
        <f>E78-D78</f>
        <v>-300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43</v>
      </c>
      <c r="C79" s="15" t="s">
        <v>44</v>
      </c>
      <c r="D79" s="16">
        <v>600</v>
      </c>
      <c r="E79" s="16">
        <v>0</v>
      </c>
      <c r="F79" s="16">
        <f>E79-D79</f>
        <v>-600</v>
      </c>
      <c r="G79" s="16">
        <f>IF(D79=0,0,E79/D79)*100</f>
        <v>0</v>
      </c>
      <c r="H79" s="1">
        <v>0</v>
      </c>
      <c r="I79" s="1">
        <v>0</v>
      </c>
    </row>
    <row r="80" spans="1:7" ht="15.75" customHeight="1">
      <c r="A80" s="4"/>
      <c r="B80" s="27" t="s">
        <v>49</v>
      </c>
      <c r="C80" s="27"/>
      <c r="D80" s="16">
        <f>SUM(H77:H79)</f>
        <v>900</v>
      </c>
      <c r="E80" s="16">
        <f>SUM(I77:I79)</f>
        <v>0</v>
      </c>
      <c r="F80" s="16">
        <f>E80-D80</f>
        <v>-900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68</v>
      </c>
      <c r="C82" s="27"/>
      <c r="D82" s="16">
        <f>SUM(D80)</f>
        <v>900</v>
      </c>
      <c r="E82" s="16">
        <f>SUM(E80)</f>
        <v>0</v>
      </c>
      <c r="F82" s="16">
        <f>E82-D82</f>
        <v>-900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69</v>
      </c>
      <c r="C84" s="27"/>
      <c r="D84" s="16">
        <f>SUM(D82)</f>
        <v>900</v>
      </c>
      <c r="E84" s="16">
        <f>SUM(E82)</f>
        <v>0</v>
      </c>
      <c r="F84" s="16">
        <f>E84-D84</f>
        <v>-900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70</v>
      </c>
      <c r="C86" s="27"/>
      <c r="D86" s="16">
        <f>SUM(D84)</f>
        <v>900</v>
      </c>
      <c r="E86" s="16">
        <f>SUM(E84)</f>
        <v>0</v>
      </c>
      <c r="F86" s="16">
        <f>E86-D86</f>
        <v>-900</v>
      </c>
      <c r="G86" s="16">
        <f>IF(D86=0,0,E86/D86)*100</f>
        <v>0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8"/>
      <c r="C90" s="13" t="s">
        <v>10</v>
      </c>
      <c r="D90" s="16">
        <f>SUM(D34,D70,D86)</f>
        <v>98987</v>
      </c>
      <c r="E90" s="16">
        <f>SUM(E34,E70,E86)</f>
        <v>18359</v>
      </c>
      <c r="F90" s="16">
        <f>E90-D90</f>
        <v>-80628</v>
      </c>
      <c r="G90" s="16">
        <f>IF(D90=0,0,E90/D90)*100</f>
        <v>18.546879893319325</v>
      </c>
    </row>
  </sheetData>
  <sheetProtection selectLockedCells="1" selectUnlockedCells="1"/>
  <mergeCells count="31">
    <mergeCell ref="B86:C86"/>
    <mergeCell ref="B73:G73"/>
    <mergeCell ref="B74:G74"/>
    <mergeCell ref="B75:G75"/>
    <mergeCell ref="B80:C80"/>
    <mergeCell ref="B82:C82"/>
    <mergeCell ref="B84:C84"/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2023-10-12T11:13:23Z</dcterms:modified>
  <cp:category/>
  <cp:version/>
  <cp:contentType/>
  <cp:contentStatus/>
</cp:coreProperties>
</file>