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<sst xmlns="http://schemas.openxmlformats.org/spreadsheetml/2006/main" count="111" uniqueCount="71">
  <si>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</si>
  <si>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</si>
  <si>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</si>
  <si>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</si>
  <si>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</si>
  <si>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</si>
  <si>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</si>
  <si>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</si>
  <si>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</si>
  <si>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</si>
  <si>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</si>
  <si>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Царев брод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</si>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</sst>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40605</v>
      </c>
      <c r="E12" s="16">
        <v>10328</v>
      </c>
      <c r="F12" s="16">
        <f aca="true" t="shared" si="0" ref="F12:F27">E12-D12</f>
        <v>-30277</v>
      </c>
      <c r="G12" s="16">
        <f aca="true" t="shared" si="1" ref="G12:G27">IF(D12=0,0,E12/D12)*100</f>
        <v>25.435291220293067</v>
      </c>
      <c r="H12" s="1">
        <v>40605</v>
      </c>
      <c r="I12" s="1">
        <v>10328</v>
      </c>
    </row>
    <row r="13" spans="1:9" ht="16.5" customHeight="1">
      <c r="A13" s="4"/>
      <c r="B13" s="21" t="s">
        <v>19</v>
      </c>
      <c r="C13" s="15" t="s">
        <v>20</v>
      </c>
      <c r="D13" s="16">
        <v>40605</v>
      </c>
      <c r="E13" s="16">
        <v>10328</v>
      </c>
      <c r="F13" s="16">
        <f t="shared" si="0"/>
        <v>-30277</v>
      </c>
      <c r="G13" s="16">
        <f t="shared" si="1"/>
        <v>25.435291220293067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1310</v>
      </c>
      <c r="E14" s="16">
        <v>201</v>
      </c>
      <c r="F14" s="16">
        <f t="shared" si="0"/>
        <v>-1109</v>
      </c>
      <c r="G14" s="16">
        <f t="shared" si="1"/>
        <v>15.34351145038168</v>
      </c>
      <c r="H14" s="1">
        <v>1310</v>
      </c>
      <c r="I14" s="1">
        <v>201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201</v>
      </c>
      <c r="F15" s="16">
        <f t="shared" si="0"/>
        <v>-509</v>
      </c>
      <c r="G15" s="16">
        <f t="shared" si="1"/>
        <v>28.30985915492958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600</v>
      </c>
      <c r="E16" s="16">
        <v>0</v>
      </c>
      <c r="F16" s="16">
        <f t="shared" si="0"/>
        <v>-600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7804</v>
      </c>
      <c r="E17" s="16">
        <v>1962</v>
      </c>
      <c r="F17" s="16">
        <f t="shared" si="0"/>
        <v>-5842</v>
      </c>
      <c r="G17" s="16">
        <f t="shared" si="1"/>
        <v>25.140953357252695</v>
      </c>
      <c r="H17" s="1">
        <v>7804</v>
      </c>
      <c r="I17" s="1">
        <v>1962</v>
      </c>
    </row>
    <row r="18" spans="1:9" ht="16.5" customHeight="1">
      <c r="A18" s="4"/>
      <c r="B18" s="21" t="s">
        <v>29</v>
      </c>
      <c r="C18" s="15" t="s">
        <v>30</v>
      </c>
      <c r="D18" s="16">
        <v>4719</v>
      </c>
      <c r="E18" s="16">
        <v>1186</v>
      </c>
      <c r="F18" s="16">
        <f t="shared" si="0"/>
        <v>-3533</v>
      </c>
      <c r="G18" s="16">
        <f t="shared" si="1"/>
        <v>25.132443314261494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1948</v>
      </c>
      <c r="E19" s="16">
        <v>490</v>
      </c>
      <c r="F19" s="16">
        <f t="shared" si="0"/>
        <v>-1458</v>
      </c>
      <c r="G19" s="16">
        <f t="shared" si="1"/>
        <v>25.154004106776178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1137</v>
      </c>
      <c r="E20" s="16">
        <v>286</v>
      </c>
      <c r="F20" s="16">
        <f t="shared" si="0"/>
        <v>-851</v>
      </c>
      <c r="G20" s="16">
        <f t="shared" si="1"/>
        <v>25.15391380826737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16120</v>
      </c>
      <c r="E21" s="16">
        <v>1170</v>
      </c>
      <c r="F21" s="16">
        <f t="shared" si="0"/>
        <v>-14950</v>
      </c>
      <c r="G21" s="16">
        <f t="shared" si="1"/>
        <v>7.258064516129033</v>
      </c>
      <c r="H21" s="1">
        <v>16120</v>
      </c>
      <c r="I21" s="1">
        <v>1170</v>
      </c>
    </row>
    <row r="22" spans="1:9" ht="16.5" customHeight="1">
      <c r="A22" s="4"/>
      <c r="B22" s="21" t="s">
        <v>37</v>
      </c>
      <c r="C22" s="15" t="s">
        <v>38</v>
      </c>
      <c r="D22" s="16">
        <v>450</v>
      </c>
      <c r="E22" s="16">
        <v>0</v>
      </c>
      <c r="F22" s="16">
        <f t="shared" si="0"/>
        <v>-450</v>
      </c>
      <c r="G22" s="16">
        <f t="shared" si="1"/>
        <v>0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4500</v>
      </c>
      <c r="E23" s="16">
        <v>761</v>
      </c>
      <c r="F23" s="16">
        <f t="shared" si="0"/>
        <v>-3739</v>
      </c>
      <c r="G23" s="16">
        <f t="shared" si="1"/>
        <v>16.91111111111111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700</v>
      </c>
      <c r="E24" s="16">
        <v>193</v>
      </c>
      <c r="F24" s="16">
        <f t="shared" si="0"/>
        <v>-507</v>
      </c>
      <c r="G24" s="16">
        <f t="shared" si="1"/>
        <v>27.57142857142857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9570</v>
      </c>
      <c r="E25" s="16">
        <v>0</v>
      </c>
      <c r="F25" s="16">
        <f t="shared" si="0"/>
        <v>-9570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900</v>
      </c>
      <c r="E26" s="16">
        <v>216</v>
      </c>
      <c r="F26" s="16">
        <f t="shared" si="0"/>
        <v>-684</v>
      </c>
      <c r="G26" s="16">
        <f t="shared" si="1"/>
        <v>24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65839</v>
      </c>
      <c r="E27" s="16">
        <f>SUM(I12:I26)</f>
        <v>13661</v>
      </c>
      <c r="F27" s="16">
        <f t="shared" si="0"/>
        <v>-52178</v>
      </c>
      <c r="G27" s="16">
        <f t="shared" si="1"/>
        <v>20.749100077461687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65839</v>
      </c>
      <c r="E29" s="16">
        <f>SUM(E27)</f>
        <v>13661</v>
      </c>
      <c r="F29" s="16">
        <f>E29-D29</f>
        <v>-52178</v>
      </c>
      <c r="G29" s="16">
        <f>IF(D29=0,0,E29/D29)*100</f>
        <v>20.749100077461687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65839</v>
      </c>
      <c r="E31" s="16">
        <f>SUM(E29)</f>
        <v>13661</v>
      </c>
      <c r="F31" s="16">
        <f>E31-D31</f>
        <v>-52178</v>
      </c>
      <c r="G31" s="16">
        <f>IF(D31=0,0,E31/D31)*100</f>
        <v>20.749100077461687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65839</v>
      </c>
      <c r="E33" s="16">
        <f>SUM(E31)</f>
        <v>13661</v>
      </c>
      <c r="F33" s="16">
        <f>E33-D33</f>
        <v>-52178</v>
      </c>
      <c r="G33" s="16">
        <f>IF(D33=0,0,E33/D33)*100</f>
        <v>20.749100077461687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15000</v>
      </c>
      <c r="E40" s="16">
        <v>5610</v>
      </c>
      <c r="F40" s="16">
        <f>E40-D40</f>
        <v>-9390</v>
      </c>
      <c r="G40" s="16">
        <f>IF(D40=0,0,E40/D40)*100</f>
        <v>37.4</v>
      </c>
      <c r="H40" s="1">
        <v>15000</v>
      </c>
      <c r="I40" s="1">
        <v>5610</v>
      </c>
    </row>
    <row r="41" spans="1:9" ht="16.5" customHeight="1">
      <c r="A41" s="4"/>
      <c r="B41" s="21" t="s">
        <v>39</v>
      </c>
      <c r="C41" s="15" t="s">
        <v>40</v>
      </c>
      <c r="D41" s="16">
        <v>15000</v>
      </c>
      <c r="E41" s="16">
        <v>5610</v>
      </c>
      <c r="F41" s="16">
        <f>E41-D41</f>
        <v>-9390</v>
      </c>
      <c r="G41" s="16">
        <f>IF(D41=0,0,E41/D41)*100</f>
        <v>37.4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15000</v>
      </c>
      <c r="E42" s="16">
        <f>SUM(I40:I41)</f>
        <v>5610</v>
      </c>
      <c r="F42" s="16">
        <f>E42-D42</f>
        <v>-9390</v>
      </c>
      <c r="G42" s="16">
        <f>IF(D42=0,0,E42/D42)*100</f>
        <v>37.4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15000</v>
      </c>
      <c r="E44" s="16">
        <f>SUM(E42)</f>
        <v>5610</v>
      </c>
      <c r="F44" s="16">
        <f>E44-D44</f>
        <v>-9390</v>
      </c>
      <c r="G44" s="16">
        <f>IF(D44=0,0,E44/D44)*100</f>
        <v>37.4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15000</v>
      </c>
      <c r="E46" s="16">
        <f>SUM(E44)</f>
        <v>5610</v>
      </c>
      <c r="F46" s="16">
        <f>E46-D46</f>
        <v>-9390</v>
      </c>
      <c r="G46" s="16">
        <f>IF(D46=0,0,E46/D46)*100</f>
        <v>37.4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2200</v>
      </c>
      <c r="E51" s="16">
        <v>0</v>
      </c>
      <c r="F51" s="16">
        <f aca="true" t="shared" si="2" ref="F51:F61">E51-D51</f>
        <v>-2200</v>
      </c>
      <c r="G51" s="16">
        <f aca="true" t="shared" si="3" ref="G51:G61">IF(D51=0,0,E51/D51)*100</f>
        <v>0</v>
      </c>
      <c r="H51" s="1">
        <v>2200</v>
      </c>
      <c r="I51" s="1">
        <v>0</v>
      </c>
    </row>
    <row r="52" spans="1:9" ht="16.5" customHeight="1">
      <c r="A52" s="4"/>
      <c r="B52" s="21" t="s">
        <v>58</v>
      </c>
      <c r="C52" s="15" t="s">
        <v>59</v>
      </c>
      <c r="D52" s="16">
        <v>2200</v>
      </c>
      <c r="E52" s="16">
        <v>0</v>
      </c>
      <c r="F52" s="16">
        <f t="shared" si="2"/>
        <v>-2200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260</v>
      </c>
      <c r="E53" s="16">
        <v>0</v>
      </c>
      <c r="F53" s="16">
        <f t="shared" si="2"/>
        <v>-260</v>
      </c>
      <c r="G53" s="16">
        <f t="shared" si="3"/>
        <v>0</v>
      </c>
      <c r="H53" s="1">
        <v>260</v>
      </c>
      <c r="I53" s="1">
        <v>0</v>
      </c>
    </row>
    <row r="54" spans="1:9" ht="16.5" customHeight="1">
      <c r="A54" s="4"/>
      <c r="B54" s="21" t="s">
        <v>29</v>
      </c>
      <c r="C54" s="15" t="s">
        <v>30</v>
      </c>
      <c r="D54" s="16">
        <v>134</v>
      </c>
      <c r="E54" s="16">
        <v>0</v>
      </c>
      <c r="F54" s="16">
        <f t="shared" si="2"/>
        <v>-134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79</v>
      </c>
      <c r="E55" s="16">
        <v>0</v>
      </c>
      <c r="F55" s="16">
        <f t="shared" si="2"/>
        <v>-79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47</v>
      </c>
      <c r="E56" s="16">
        <v>0</v>
      </c>
      <c r="F56" s="16">
        <f t="shared" si="2"/>
        <v>-47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1000</v>
      </c>
      <c r="E57" s="16">
        <v>0</v>
      </c>
      <c r="F57" s="16">
        <f t="shared" si="2"/>
        <v>-1000</v>
      </c>
      <c r="G57" s="16">
        <f t="shared" si="3"/>
        <v>0</v>
      </c>
      <c r="H57" s="1">
        <v>1000</v>
      </c>
      <c r="I57" s="1">
        <v>0</v>
      </c>
    </row>
    <row r="58" spans="1:9" ht="16.5" customHeight="1">
      <c r="A58" s="4"/>
      <c r="B58" s="21" t="s">
        <v>37</v>
      </c>
      <c r="C58" s="15" t="s">
        <v>38</v>
      </c>
      <c r="D58" s="16">
        <v>390</v>
      </c>
      <c r="E58" s="16">
        <v>0</v>
      </c>
      <c r="F58" s="16">
        <f t="shared" si="2"/>
        <v>-390</v>
      </c>
      <c r="G58" s="16">
        <f t="shared" si="3"/>
        <v>0</v>
      </c>
      <c r="H58" s="1">
        <v>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530</v>
      </c>
      <c r="E59" s="16">
        <v>0</v>
      </c>
      <c r="F59" s="16">
        <f t="shared" si="2"/>
        <v>-530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41</v>
      </c>
      <c r="C60" s="15" t="s">
        <v>42</v>
      </c>
      <c r="D60" s="16">
        <v>80</v>
      </c>
      <c r="E60" s="16">
        <v>0</v>
      </c>
      <c r="F60" s="16">
        <f t="shared" si="2"/>
        <v>-80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SUM(H51:H60)</f>
        <v>3460</v>
      </c>
      <c r="E61" s="16">
        <f>SUM(I51:I60)</f>
        <v>0</v>
      </c>
      <c r="F61" s="16">
        <f t="shared" si="2"/>
        <v>-3460</v>
      </c>
      <c r="G61" s="16">
        <f t="shared" si="3"/>
        <v>0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3460</v>
      </c>
      <c r="E63" s="16">
        <f>SUM(E61)</f>
        <v>0</v>
      </c>
      <c r="F63" s="16">
        <f>E63-D63</f>
        <v>-3460</v>
      </c>
      <c r="G63" s="16">
        <f>IF(D63=0,0,E63/D63)*100</f>
        <v>0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61</v>
      </c>
      <c r="C65" s="26"/>
      <c r="D65" s="26"/>
      <c r="E65" s="26"/>
      <c r="F65" s="26"/>
      <c r="G65" s="26"/>
    </row>
    <row r="66" spans="1:7" ht="16.5" customHeight="1">
      <c r="A66" s="4"/>
      <c r="B66" s="20" t="s">
        <v>16</v>
      </c>
      <c r="C66" s="19"/>
      <c r="D66" s="19"/>
      <c r="E66" s="19"/>
      <c r="F66" s="19"/>
      <c r="G66" s="19"/>
    </row>
    <row r="67" spans="1:9" ht="16.5" customHeight="1">
      <c r="A67" s="4"/>
      <c r="B67" s="21" t="s">
        <v>35</v>
      </c>
      <c r="C67" s="15" t="s">
        <v>36</v>
      </c>
      <c r="D67" s="16">
        <v>80000</v>
      </c>
      <c r="E67" s="16">
        <v>14624</v>
      </c>
      <c r="F67" s="16">
        <f>E67-D67</f>
        <v>-65376</v>
      </c>
      <c r="G67" s="16">
        <f>IF(D67=0,0,E67/D67)*100</f>
        <v>18.279999999999998</v>
      </c>
      <c r="H67" s="1">
        <v>80000</v>
      </c>
      <c r="I67" s="1">
        <v>14624</v>
      </c>
    </row>
    <row r="68" spans="1:9" ht="16.5" customHeight="1">
      <c r="A68" s="4"/>
      <c r="B68" s="21" t="s">
        <v>37</v>
      </c>
      <c r="C68" s="15" t="s">
        <v>38</v>
      </c>
      <c r="D68" s="16">
        <v>6200</v>
      </c>
      <c r="E68" s="16">
        <v>0</v>
      </c>
      <c r="F68" s="16">
        <f>E68-D68</f>
        <v>-6200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41</v>
      </c>
      <c r="C69" s="15" t="s">
        <v>42</v>
      </c>
      <c r="D69" s="16">
        <v>73800</v>
      </c>
      <c r="E69" s="16">
        <v>14624</v>
      </c>
      <c r="F69" s="16">
        <f>E69-D69</f>
        <v>-59176</v>
      </c>
      <c r="G69" s="16">
        <f>IF(D69=0,0,E69/D69)*100</f>
        <v>19.81571815718157</v>
      </c>
      <c r="H69" s="1">
        <v>0</v>
      </c>
      <c r="I69" s="1">
        <v>0</v>
      </c>
    </row>
    <row r="70" spans="1:7" ht="15.75" customHeight="1">
      <c r="A70" s="4"/>
      <c r="B70" s="27" t="s">
        <v>47</v>
      </c>
      <c r="C70" s="27"/>
      <c r="D70" s="16">
        <f>SUM(H67:H69)</f>
        <v>80000</v>
      </c>
      <c r="E70" s="16">
        <f>SUM(I67:I69)</f>
        <v>14624</v>
      </c>
      <c r="F70" s="16">
        <f>E70-D70</f>
        <v>-65376</v>
      </c>
      <c r="G70" s="16">
        <f>IF(D70=0,0,E70/D70)*100</f>
        <v>18.279999999999998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62</v>
      </c>
      <c r="C72" s="27"/>
      <c r="D72" s="16">
        <f>SUM(D70)</f>
        <v>80000</v>
      </c>
      <c r="E72" s="16">
        <f>SUM(E70)</f>
        <v>14624</v>
      </c>
      <c r="F72" s="16">
        <f>E72-D72</f>
        <v>-65376</v>
      </c>
      <c r="G72" s="16">
        <f>IF(D72=0,0,E72/D72)*100</f>
        <v>18.279999999999998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63</v>
      </c>
      <c r="C74" s="27"/>
      <c r="D74" s="16">
        <f>SUM(D63,D72)</f>
        <v>83460</v>
      </c>
      <c r="E74" s="16">
        <f>SUM(E63,E72)</f>
        <v>14624</v>
      </c>
      <c r="F74" s="16">
        <f>E74-D74</f>
        <v>-68836</v>
      </c>
      <c r="G74" s="16">
        <f>IF(D74=0,0,E74/D74)*100</f>
        <v>17.522166307213034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64</v>
      </c>
      <c r="C76" s="27"/>
      <c r="D76" s="16">
        <f>SUM(D46,D74)</f>
        <v>98460</v>
      </c>
      <c r="E76" s="16">
        <f>SUM(E46,E74)</f>
        <v>20234</v>
      </c>
      <c r="F76" s="16">
        <f>E76-D76</f>
        <v>-78226</v>
      </c>
      <c r="G76" s="16">
        <f>IF(D76=0,0,E76/D76)*100</f>
        <v>20.550477351208613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4" t="s">
        <v>65</v>
      </c>
      <c r="C79" s="24"/>
      <c r="D79" s="24"/>
      <c r="E79" s="24"/>
      <c r="F79" s="24"/>
      <c r="G79" s="24"/>
    </row>
    <row r="80" spans="1:7" ht="16.5" customHeight="1">
      <c r="A80" s="4"/>
      <c r="B80" s="25" t="s">
        <v>66</v>
      </c>
      <c r="C80" s="25"/>
      <c r="D80" s="25"/>
      <c r="E80" s="25"/>
      <c r="F80" s="25"/>
      <c r="G80" s="25"/>
    </row>
    <row r="81" spans="1:7" ht="16.5" customHeight="1">
      <c r="A81" s="4"/>
      <c r="B81" s="26" t="s">
        <v>67</v>
      </c>
      <c r="C81" s="26"/>
      <c r="D81" s="26"/>
      <c r="E81" s="26"/>
      <c r="F81" s="26"/>
      <c r="G81" s="26"/>
    </row>
    <row r="82" spans="1:7" ht="16.5" customHeight="1">
      <c r="A82" s="4"/>
      <c r="B82" s="20" t="s">
        <v>16</v>
      </c>
      <c r="C82" s="19"/>
      <c r="D82" s="19"/>
      <c r="E82" s="19"/>
      <c r="F82" s="19"/>
      <c r="G82" s="19"/>
    </row>
    <row r="83" spans="1:9" ht="16.5" customHeight="1">
      <c r="A83" s="4"/>
      <c r="B83" s="21" t="s">
        <v>35</v>
      </c>
      <c r="C83" s="15" t="s">
        <v>36</v>
      </c>
      <c r="D83" s="16">
        <v>800</v>
      </c>
      <c r="E83" s="16">
        <v>0</v>
      </c>
      <c r="F83" s="16">
        <f>E83-D83</f>
        <v>-800</v>
      </c>
      <c r="G83" s="16">
        <f>IF(D83=0,0,E83/D83)*100</f>
        <v>0</v>
      </c>
      <c r="H83" s="1">
        <v>800</v>
      </c>
      <c r="I83" s="1">
        <v>0</v>
      </c>
    </row>
    <row r="84" spans="1:9" ht="16.5" customHeight="1">
      <c r="A84" s="4"/>
      <c r="B84" s="21" t="s">
        <v>41</v>
      </c>
      <c r="C84" s="15" t="s">
        <v>42</v>
      </c>
      <c r="D84" s="16">
        <v>800</v>
      </c>
      <c r="E84" s="16">
        <v>0</v>
      </c>
      <c r="F84" s="16">
        <f>E84-D84</f>
        <v>-800</v>
      </c>
      <c r="G84" s="16">
        <f>IF(D84=0,0,E84/D84)*100</f>
        <v>0</v>
      </c>
      <c r="H84" s="1">
        <v>0</v>
      </c>
      <c r="I84" s="1">
        <v>0</v>
      </c>
    </row>
    <row r="85" spans="1:7" ht="15.75" customHeight="1">
      <c r="A85" s="4"/>
      <c r="B85" s="27" t="s">
        <v>47</v>
      </c>
      <c r="C85" s="27"/>
      <c r="D85" s="16">
        <f>SUM(H83:H84)</f>
        <v>800</v>
      </c>
      <c r="E85" s="16">
        <f>SUM(I83:I84)</f>
        <v>0</v>
      </c>
      <c r="F85" s="16">
        <f>E85-D85</f>
        <v>-800</v>
      </c>
      <c r="G85" s="16">
        <f>IF(D85=0,0,E85/D85)*100</f>
        <v>0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68</v>
      </c>
      <c r="C87" s="27"/>
      <c r="D87" s="16">
        <f>SUM(D85)</f>
        <v>800</v>
      </c>
      <c r="E87" s="16">
        <f>SUM(E85)</f>
        <v>0</v>
      </c>
      <c r="F87" s="16">
        <f>E87-D87</f>
        <v>-800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69</v>
      </c>
      <c r="C89" s="27"/>
      <c r="D89" s="16">
        <f>SUM(D87)</f>
        <v>800</v>
      </c>
      <c r="E89" s="16">
        <f>SUM(E87)</f>
        <v>0</v>
      </c>
      <c r="F89" s="16">
        <f>E89-D89</f>
        <v>-800</v>
      </c>
      <c r="G89" s="16">
        <f>IF(D89=0,0,E89/D89)*100</f>
        <v>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70</v>
      </c>
      <c r="C91" s="27"/>
      <c r="D91" s="16">
        <f>SUM(D89)</f>
        <v>800</v>
      </c>
      <c r="E91" s="16">
        <f>SUM(E89)</f>
        <v>0</v>
      </c>
      <c r="F91" s="16">
        <f>E91-D91</f>
        <v>-800</v>
      </c>
      <c r="G91" s="16">
        <f>IF(D91=0,0,E91/D91)*100</f>
        <v>0</v>
      </c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8"/>
      <c r="C95" s="13" t="s">
        <v>10</v>
      </c>
      <c r="D95" s="16">
        <f>SUM(D33,D76,D91)</f>
        <v>165099</v>
      </c>
      <c r="E95" s="16">
        <f>SUM(E33,E76,E91)</f>
        <v>33895</v>
      </c>
      <c r="F95" s="16">
        <f>E95-D95</f>
        <v>-131204</v>
      </c>
      <c r="G95" s="16">
        <f>IF(D95=0,0,E95/D95)*100</f>
        <v>20.530106178717013</v>
      </c>
    </row>
  </sheetData>
  <sheetProtection selectLockedCells="1" selectUnlockedCells="1"/>
  <mergeCells count="31">
    <mergeCell ref="B91:C91"/>
    <mergeCell ref="B79:G79"/>
    <mergeCell ref="B80:G80"/>
    <mergeCell ref="B81:G81"/>
    <mergeCell ref="B85:C85"/>
    <mergeCell ref="B87:C87"/>
    <mergeCell ref="B89:C89"/>
    <mergeCell ref="B63:C63"/>
    <mergeCell ref="B65:G65"/>
    <mergeCell ref="B70:C70"/>
    <mergeCell ref="B72:C72"/>
    <mergeCell ref="B74:C74"/>
    <mergeCell ref="B76:C76"/>
    <mergeCell ref="B42:C42"/>
    <mergeCell ref="B44:C44"/>
    <mergeCell ref="B46:C46"/>
    <mergeCell ref="B48:G48"/>
    <mergeCell ref="B49:G49"/>
    <mergeCell ref="B61:C61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2023-10-12T11:18:18Z</dcterms:modified>
  <cp:category/>
  <cp:version/>
  <cp:contentType/>
  <cp:contentStatus/>
</cp:coreProperties>
</file>