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<sst xmlns="http://schemas.openxmlformats.org/spreadsheetml/2006/main" count="119" uniqueCount="71">
  <si>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</si>
  <si>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</si>
  <si>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</si>
  <si>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</si>
  <si>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</si>
  <si>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</si>
  <si>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</si>
  <si>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</si>
  <si>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</si>
  <si>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</si>
  <si>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</si>
  <si>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Ветрище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</si>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</sst>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PageLayoutView="0" workbookViewId="0" topLeftCell="A1">
      <pane ySplit="6" topLeftCell="A21" activePane="bottomLeft" state="frozen"/>
      <selection pane="topLeft" activeCell="A1" sqref="A1"/>
      <selection pane="bottomLeft" activeCell="F34" sqref="F34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24765</v>
      </c>
      <c r="E12" s="16">
        <v>5332</v>
      </c>
      <c r="F12" s="16">
        <f aca="true" t="shared" si="0" ref="F12:F26">E12-D12</f>
        <v>-19433</v>
      </c>
      <c r="G12" s="16">
        <f aca="true" t="shared" si="1" ref="G12:G26">IF(D12=0,0,E12/D12)*100</f>
        <v>21.530385624873812</v>
      </c>
      <c r="H12" s="1">
        <v>24765</v>
      </c>
      <c r="I12" s="1">
        <v>5332</v>
      </c>
    </row>
    <row r="13" spans="1:9" ht="16.5" customHeight="1">
      <c r="A13" s="4"/>
      <c r="B13" s="21" t="s">
        <v>19</v>
      </c>
      <c r="C13" s="15" t="s">
        <v>20</v>
      </c>
      <c r="D13" s="16">
        <v>24765</v>
      </c>
      <c r="E13" s="16">
        <v>5332</v>
      </c>
      <c r="F13" s="16">
        <f t="shared" si="0"/>
        <v>-19433</v>
      </c>
      <c r="G13" s="16">
        <f t="shared" si="1"/>
        <v>21.530385624873812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519</v>
      </c>
      <c r="E14" s="16">
        <v>151</v>
      </c>
      <c r="F14" s="16">
        <f t="shared" si="0"/>
        <v>-368</v>
      </c>
      <c r="G14" s="16">
        <f t="shared" si="1"/>
        <v>29.09441233140655</v>
      </c>
      <c r="H14" s="1">
        <v>519</v>
      </c>
      <c r="I14" s="1">
        <v>151</v>
      </c>
    </row>
    <row r="15" spans="1:9" ht="16.5" customHeight="1">
      <c r="A15" s="4"/>
      <c r="B15" s="21" t="s">
        <v>23</v>
      </c>
      <c r="C15" s="15" t="s">
        <v>24</v>
      </c>
      <c r="D15" s="16">
        <v>519</v>
      </c>
      <c r="E15" s="16">
        <v>151</v>
      </c>
      <c r="F15" s="16">
        <f t="shared" si="0"/>
        <v>-368</v>
      </c>
      <c r="G15" s="16">
        <f t="shared" si="1"/>
        <v>29.09441233140655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4760</v>
      </c>
      <c r="E16" s="16">
        <v>1229</v>
      </c>
      <c r="F16" s="16">
        <f t="shared" si="0"/>
        <v>-3531</v>
      </c>
      <c r="G16" s="16">
        <f t="shared" si="1"/>
        <v>25.81932773109244</v>
      </c>
      <c r="H16" s="1">
        <v>4760</v>
      </c>
      <c r="I16" s="1">
        <v>1229</v>
      </c>
    </row>
    <row r="17" spans="1:9" ht="16.5" customHeight="1">
      <c r="A17" s="4"/>
      <c r="B17" s="21" t="s">
        <v>27</v>
      </c>
      <c r="C17" s="15" t="s">
        <v>28</v>
      </c>
      <c r="D17" s="16">
        <v>2878</v>
      </c>
      <c r="E17" s="16">
        <v>743</v>
      </c>
      <c r="F17" s="16">
        <f t="shared" si="0"/>
        <v>-2135</v>
      </c>
      <c r="G17" s="16">
        <f t="shared" si="1"/>
        <v>25.816539263377347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1189</v>
      </c>
      <c r="E18" s="16">
        <v>307</v>
      </c>
      <c r="F18" s="16">
        <f t="shared" si="0"/>
        <v>-882</v>
      </c>
      <c r="G18" s="16">
        <f t="shared" si="1"/>
        <v>25.820016820857866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693</v>
      </c>
      <c r="E19" s="16">
        <v>179</v>
      </c>
      <c r="F19" s="16">
        <f t="shared" si="0"/>
        <v>-514</v>
      </c>
      <c r="G19" s="16">
        <f t="shared" si="1"/>
        <v>25.82972582972583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8010</v>
      </c>
      <c r="E20" s="16">
        <v>1213</v>
      </c>
      <c r="F20" s="16">
        <f t="shared" si="0"/>
        <v>-6797</v>
      </c>
      <c r="G20" s="16">
        <f t="shared" si="1"/>
        <v>15.143570536828962</v>
      </c>
      <c r="H20" s="1">
        <v>8010</v>
      </c>
      <c r="I20" s="1">
        <v>1213</v>
      </c>
    </row>
    <row r="21" spans="1:9" ht="16.5" customHeight="1">
      <c r="A21" s="4"/>
      <c r="B21" s="21" t="s">
        <v>35</v>
      </c>
      <c r="C21" s="15" t="s">
        <v>36</v>
      </c>
      <c r="D21" s="16">
        <v>800</v>
      </c>
      <c r="E21" s="16">
        <v>226</v>
      </c>
      <c r="F21" s="16">
        <f t="shared" si="0"/>
        <v>-574</v>
      </c>
      <c r="G21" s="16">
        <f t="shared" si="1"/>
        <v>28.249999999999996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1600</v>
      </c>
      <c r="E22" s="16">
        <v>674</v>
      </c>
      <c r="F22" s="16">
        <f t="shared" si="0"/>
        <v>-926</v>
      </c>
      <c r="G22" s="16">
        <f t="shared" si="1"/>
        <v>42.125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178</v>
      </c>
      <c r="F23" s="16">
        <f t="shared" si="0"/>
        <v>-1822</v>
      </c>
      <c r="G23" s="16">
        <f t="shared" si="1"/>
        <v>8.9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2110</v>
      </c>
      <c r="E24" s="16">
        <v>0</v>
      </c>
      <c r="F24" s="16">
        <f t="shared" si="0"/>
        <v>-2110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1500</v>
      </c>
      <c r="E25" s="16">
        <v>135</v>
      </c>
      <c r="F25" s="16">
        <f t="shared" si="0"/>
        <v>-1365</v>
      </c>
      <c r="G25" s="16">
        <f t="shared" si="1"/>
        <v>9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38054</v>
      </c>
      <c r="E26" s="16">
        <f>SUM(I12:I25)</f>
        <v>7925</v>
      </c>
      <c r="F26" s="16">
        <f t="shared" si="0"/>
        <v>-30129</v>
      </c>
      <c r="G26" s="16">
        <f t="shared" si="1"/>
        <v>20.825668786461343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38054</v>
      </c>
      <c r="E28" s="16">
        <f>SUM(E26)</f>
        <v>7925</v>
      </c>
      <c r="F28" s="16">
        <f>E28-D28</f>
        <v>-30129</v>
      </c>
      <c r="G28" s="16">
        <f>IF(D28=0,0,E28/D28)*100</f>
        <v>20.825668786461343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38054</v>
      </c>
      <c r="E30" s="16">
        <f>SUM(E28)</f>
        <v>7925</v>
      </c>
      <c r="F30" s="16">
        <f>E30-D30</f>
        <v>-30129</v>
      </c>
      <c r="G30" s="16">
        <f>IF(D30=0,0,E30/D30)*100</f>
        <v>20.825668786461343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38054</v>
      </c>
      <c r="E32" s="16">
        <f>SUM(E30)</f>
        <v>7925</v>
      </c>
      <c r="F32" s="16">
        <f>E32-D32</f>
        <v>-30129</v>
      </c>
      <c r="G32" s="16">
        <f>IF(D32=0,0,E32/D32)*100</f>
        <v>20.825668786461343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5000</v>
      </c>
      <c r="E39" s="16">
        <v>1783</v>
      </c>
      <c r="F39" s="16">
        <f>E39-D39</f>
        <v>-3217</v>
      </c>
      <c r="G39" s="16">
        <f>IF(D39=0,0,E39/D39)*100</f>
        <v>35.66</v>
      </c>
      <c r="H39" s="1">
        <v>5000</v>
      </c>
      <c r="I39" s="1">
        <v>1783</v>
      </c>
    </row>
    <row r="40" spans="1:9" ht="16.5" customHeight="1">
      <c r="A40" s="4"/>
      <c r="B40" s="21" t="s">
        <v>37</v>
      </c>
      <c r="C40" s="15" t="s">
        <v>38</v>
      </c>
      <c r="D40" s="16">
        <v>5000</v>
      </c>
      <c r="E40" s="16">
        <v>1783</v>
      </c>
      <c r="F40" s="16">
        <f>E40-D40</f>
        <v>-3217</v>
      </c>
      <c r="G40" s="16">
        <f>IF(D40=0,0,E40/D40)*100</f>
        <v>35.66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5000</v>
      </c>
      <c r="E41" s="16">
        <f>SUM(I39:I40)</f>
        <v>1783</v>
      </c>
      <c r="F41" s="16">
        <f>E41-D41</f>
        <v>-3217</v>
      </c>
      <c r="G41" s="16">
        <f>IF(D41=0,0,E41/D41)*100</f>
        <v>35.66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5000</v>
      </c>
      <c r="E43" s="16">
        <f>SUM(E41)</f>
        <v>1783</v>
      </c>
      <c r="F43" s="16">
        <f>E43-D43</f>
        <v>-3217</v>
      </c>
      <c r="G43" s="16">
        <f>IF(D43=0,0,E43/D43)*100</f>
        <v>35.66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32940</v>
      </c>
      <c r="E47" s="16">
        <v>0</v>
      </c>
      <c r="F47" s="16">
        <f>E47-D47</f>
        <v>-32940</v>
      </c>
      <c r="G47" s="16">
        <f>IF(D47=0,0,E47/D47)*100</f>
        <v>0</v>
      </c>
      <c r="H47" s="1">
        <v>32940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32940</v>
      </c>
      <c r="E48" s="16">
        <v>0</v>
      </c>
      <c r="F48" s="16">
        <f>E48-D48</f>
        <v>-32940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32940</v>
      </c>
      <c r="E49" s="16">
        <f>SUM(I47:I48)</f>
        <v>0</v>
      </c>
      <c r="F49" s="16">
        <f>E49-D49</f>
        <v>-32940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32940</v>
      </c>
      <c r="E51" s="16">
        <f>SUM(E49)</f>
        <v>0</v>
      </c>
      <c r="F51" s="16">
        <f>E51-D51</f>
        <v>-32940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37940</v>
      </c>
      <c r="E53" s="16">
        <f>SUM(E43,E51)</f>
        <v>1783</v>
      </c>
      <c r="F53" s="16">
        <f>E53-D53</f>
        <v>-36157</v>
      </c>
      <c r="G53" s="16">
        <f>IF(D53=0,0,E53/D53)*100</f>
        <v>4.699525566684238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21</v>
      </c>
      <c r="C58" s="15" t="s">
        <v>22</v>
      </c>
      <c r="D58" s="16">
        <v>0</v>
      </c>
      <c r="E58" s="16">
        <v>0</v>
      </c>
      <c r="F58" s="16">
        <f aca="true" t="shared" si="2" ref="F58:F69">E58-D58</f>
        <v>0</v>
      </c>
      <c r="G58" s="16">
        <f aca="true" t="shared" si="3" ref="G58:G69">IF(D58=0,0,E58/D58)*100</f>
        <v>0</v>
      </c>
      <c r="H58" s="1">
        <v>0</v>
      </c>
      <c r="I58" s="1">
        <v>0</v>
      </c>
    </row>
    <row r="59" spans="1:9" ht="16.5" customHeight="1">
      <c r="A59" s="4"/>
      <c r="B59" s="21" t="s">
        <v>58</v>
      </c>
      <c r="C59" s="15" t="s">
        <v>59</v>
      </c>
      <c r="D59" s="16">
        <v>0</v>
      </c>
      <c r="E59" s="16">
        <v>0</v>
      </c>
      <c r="F59" s="16">
        <f t="shared" si="2"/>
        <v>0</v>
      </c>
      <c r="G59" s="16">
        <f t="shared" si="3"/>
        <v>0</v>
      </c>
      <c r="H59" s="1">
        <v>0</v>
      </c>
      <c r="I59" s="1">
        <v>0</v>
      </c>
    </row>
    <row r="60" spans="1:9" ht="16.5" customHeight="1">
      <c r="A60" s="4"/>
      <c r="B60" s="21" t="s">
        <v>25</v>
      </c>
      <c r="C60" s="15" t="s">
        <v>26</v>
      </c>
      <c r="D60" s="16">
        <v>0</v>
      </c>
      <c r="E60" s="16">
        <v>0</v>
      </c>
      <c r="F60" s="16">
        <f t="shared" si="2"/>
        <v>0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27</v>
      </c>
      <c r="C61" s="15" t="s">
        <v>28</v>
      </c>
      <c r="D61" s="16">
        <v>0</v>
      </c>
      <c r="E61" s="16">
        <v>0</v>
      </c>
      <c r="F61" s="16">
        <f t="shared" si="2"/>
        <v>0</v>
      </c>
      <c r="G61" s="16">
        <f t="shared" si="3"/>
        <v>0</v>
      </c>
      <c r="H61" s="1">
        <v>0</v>
      </c>
      <c r="I61" s="1">
        <v>0</v>
      </c>
    </row>
    <row r="62" spans="1:9" ht="16.5" customHeight="1">
      <c r="A62" s="4"/>
      <c r="B62" s="21" t="s">
        <v>29</v>
      </c>
      <c r="C62" s="15" t="s">
        <v>30</v>
      </c>
      <c r="D62" s="16">
        <v>0</v>
      </c>
      <c r="E62" s="16">
        <v>0</v>
      </c>
      <c r="F62" s="16">
        <f t="shared" si="2"/>
        <v>0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31</v>
      </c>
      <c r="C63" s="15" t="s">
        <v>32</v>
      </c>
      <c r="D63" s="16">
        <v>0</v>
      </c>
      <c r="E63" s="16">
        <v>0</v>
      </c>
      <c r="F63" s="16">
        <f t="shared" si="2"/>
        <v>0</v>
      </c>
      <c r="G63" s="16">
        <f t="shared" si="3"/>
        <v>0</v>
      </c>
      <c r="H63" s="1">
        <v>0</v>
      </c>
      <c r="I63" s="1">
        <v>0</v>
      </c>
    </row>
    <row r="64" spans="1:9" ht="16.5" customHeight="1">
      <c r="A64" s="4"/>
      <c r="B64" s="21" t="s">
        <v>33</v>
      </c>
      <c r="C64" s="15" t="s">
        <v>34</v>
      </c>
      <c r="D64" s="16">
        <v>7000</v>
      </c>
      <c r="E64" s="16">
        <v>0</v>
      </c>
      <c r="F64" s="16">
        <f t="shared" si="2"/>
        <v>-7000</v>
      </c>
      <c r="G64" s="16">
        <f t="shared" si="3"/>
        <v>0</v>
      </c>
      <c r="H64" s="1">
        <v>7000</v>
      </c>
      <c r="I64" s="1">
        <v>0</v>
      </c>
    </row>
    <row r="65" spans="1:9" ht="16.5" customHeight="1">
      <c r="A65" s="4"/>
      <c r="B65" s="21" t="s">
        <v>35</v>
      </c>
      <c r="C65" s="15" t="s">
        <v>36</v>
      </c>
      <c r="D65" s="16">
        <v>0</v>
      </c>
      <c r="E65" s="16">
        <v>0</v>
      </c>
      <c r="F65" s="16">
        <f t="shared" si="2"/>
        <v>0</v>
      </c>
      <c r="G65" s="16">
        <f t="shared" si="3"/>
        <v>0</v>
      </c>
      <c r="H65" s="1">
        <v>0</v>
      </c>
      <c r="I65" s="1">
        <v>0</v>
      </c>
    </row>
    <row r="66" spans="1:9" ht="16.5" customHeight="1">
      <c r="A66" s="4"/>
      <c r="B66" s="21" t="s">
        <v>37</v>
      </c>
      <c r="C66" s="15" t="s">
        <v>38</v>
      </c>
      <c r="D66" s="16">
        <v>0</v>
      </c>
      <c r="E66" s="16">
        <v>0</v>
      </c>
      <c r="F66" s="16">
        <f t="shared" si="2"/>
        <v>0</v>
      </c>
      <c r="G66" s="16">
        <f t="shared" si="3"/>
        <v>0</v>
      </c>
      <c r="H66" s="1">
        <v>0</v>
      </c>
      <c r="I66" s="1">
        <v>0</v>
      </c>
    </row>
    <row r="67" spans="1:9" ht="16.5" customHeight="1">
      <c r="A67" s="4"/>
      <c r="B67" s="21" t="s">
        <v>39</v>
      </c>
      <c r="C67" s="15" t="s">
        <v>40</v>
      </c>
      <c r="D67" s="16">
        <v>7000</v>
      </c>
      <c r="E67" s="16">
        <v>0</v>
      </c>
      <c r="F67" s="16">
        <f t="shared" si="2"/>
        <v>-7000</v>
      </c>
      <c r="G67" s="16">
        <f t="shared" si="3"/>
        <v>0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0</v>
      </c>
      <c r="E68" s="16">
        <v>0</v>
      </c>
      <c r="F68" s="16">
        <f t="shared" si="2"/>
        <v>0</v>
      </c>
      <c r="G68" s="16">
        <f t="shared" si="3"/>
        <v>0</v>
      </c>
      <c r="H68" s="1">
        <v>0</v>
      </c>
      <c r="I68" s="1">
        <v>0</v>
      </c>
    </row>
    <row r="69" spans="1:7" ht="15.75" customHeight="1">
      <c r="A69" s="4"/>
      <c r="B69" s="27" t="s">
        <v>45</v>
      </c>
      <c r="C69" s="27"/>
      <c r="D69" s="16">
        <f>SUM(H58:H68)</f>
        <v>7000</v>
      </c>
      <c r="E69" s="16">
        <f>SUM(I58:I68)</f>
        <v>0</v>
      </c>
      <c r="F69" s="16">
        <f t="shared" si="2"/>
        <v>-7000</v>
      </c>
      <c r="G69" s="16">
        <f t="shared" si="3"/>
        <v>0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60</v>
      </c>
      <c r="C71" s="27"/>
      <c r="D71" s="16">
        <f>SUM(D69)</f>
        <v>7000</v>
      </c>
      <c r="E71" s="16">
        <f>SUM(E69)</f>
        <v>0</v>
      </c>
      <c r="F71" s="16">
        <f>E71-D71</f>
        <v>-7000</v>
      </c>
      <c r="G71" s="16">
        <f>IF(D71=0,0,E71/D71)*100</f>
        <v>0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6" t="s">
        <v>61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27000</v>
      </c>
      <c r="E75" s="16">
        <v>1955</v>
      </c>
      <c r="F75" s="16">
        <f>E75-D75</f>
        <v>-25045</v>
      </c>
      <c r="G75" s="16">
        <f>IF(D75=0,0,E75/D75)*100</f>
        <v>7.2407407407407405</v>
      </c>
      <c r="H75" s="1">
        <v>27000</v>
      </c>
      <c r="I75" s="1">
        <v>1955</v>
      </c>
    </row>
    <row r="76" spans="1:9" ht="16.5" customHeight="1">
      <c r="A76" s="4"/>
      <c r="B76" s="21" t="s">
        <v>35</v>
      </c>
      <c r="C76" s="15" t="s">
        <v>36</v>
      </c>
      <c r="D76" s="16">
        <v>0</v>
      </c>
      <c r="E76" s="16">
        <v>0</v>
      </c>
      <c r="F76" s="16">
        <f>E76-D76</f>
        <v>0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27000</v>
      </c>
      <c r="E77" s="16">
        <v>1955</v>
      </c>
      <c r="F77" s="16">
        <f>E77-D77</f>
        <v>-25045</v>
      </c>
      <c r="G77" s="16">
        <f>IF(D77=0,0,E77/D77)*100</f>
        <v>7.2407407407407405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27000</v>
      </c>
      <c r="E78" s="16">
        <f>SUM(I75:I77)</f>
        <v>1955</v>
      </c>
      <c r="F78" s="16">
        <f>E78-D78</f>
        <v>-25045</v>
      </c>
      <c r="G78" s="16">
        <f>IF(D78=0,0,E78/D78)*100</f>
        <v>7.2407407407407405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62</v>
      </c>
      <c r="C80" s="27"/>
      <c r="D80" s="16">
        <f>SUM(D78)</f>
        <v>27000</v>
      </c>
      <c r="E80" s="16">
        <f>SUM(E78)</f>
        <v>1955</v>
      </c>
      <c r="F80" s="16">
        <f>E80-D80</f>
        <v>-25045</v>
      </c>
      <c r="G80" s="16">
        <f>IF(D80=0,0,E80/D80)*100</f>
        <v>7.2407407407407405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63</v>
      </c>
      <c r="C82" s="27"/>
      <c r="D82" s="16">
        <f>SUM(D71,D80)</f>
        <v>34000</v>
      </c>
      <c r="E82" s="16">
        <f>SUM(E71,E80)</f>
        <v>1955</v>
      </c>
      <c r="F82" s="16">
        <f>E82-D82</f>
        <v>-32045</v>
      </c>
      <c r="G82" s="16">
        <f>IF(D82=0,0,E82/D82)*100</f>
        <v>5.75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64</v>
      </c>
      <c r="C84" s="27"/>
      <c r="D84" s="16">
        <f>SUM(D53,D82)</f>
        <v>71940</v>
      </c>
      <c r="E84" s="16">
        <f>SUM(E53,E82)</f>
        <v>3738</v>
      </c>
      <c r="F84" s="16">
        <f>E84-D84</f>
        <v>-68202</v>
      </c>
      <c r="G84" s="16">
        <f>IF(D84=0,0,E84/D84)*100</f>
        <v>5.195996663886572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24" t="s">
        <v>65</v>
      </c>
      <c r="C87" s="24"/>
      <c r="D87" s="24"/>
      <c r="E87" s="24"/>
      <c r="F87" s="24"/>
      <c r="G87" s="24"/>
    </row>
    <row r="88" spans="1:7" ht="16.5" customHeight="1">
      <c r="A88" s="4"/>
      <c r="B88" s="25" t="s">
        <v>66</v>
      </c>
      <c r="C88" s="25"/>
      <c r="D88" s="25"/>
      <c r="E88" s="25"/>
      <c r="F88" s="25"/>
      <c r="G88" s="25"/>
    </row>
    <row r="89" spans="1:7" ht="16.5" customHeight="1">
      <c r="A89" s="4"/>
      <c r="B89" s="26" t="s">
        <v>67</v>
      </c>
      <c r="C89" s="26"/>
      <c r="D89" s="26"/>
      <c r="E89" s="26"/>
      <c r="F89" s="26"/>
      <c r="G89" s="26"/>
    </row>
    <row r="90" spans="1:7" ht="16.5" customHeight="1">
      <c r="A90" s="4"/>
      <c r="B90" s="20" t="s">
        <v>16</v>
      </c>
      <c r="C90" s="19"/>
      <c r="D90" s="19"/>
      <c r="E90" s="19"/>
      <c r="F90" s="19"/>
      <c r="G90" s="19"/>
    </row>
    <row r="91" spans="1:9" ht="16.5" customHeight="1">
      <c r="A91" s="4"/>
      <c r="B91" s="21" t="s">
        <v>33</v>
      </c>
      <c r="C91" s="15" t="s">
        <v>34</v>
      </c>
      <c r="D91" s="16">
        <v>1300</v>
      </c>
      <c r="E91" s="16">
        <v>0</v>
      </c>
      <c r="F91" s="16">
        <f>E91-D91</f>
        <v>-1300</v>
      </c>
      <c r="G91" s="16">
        <f>IF(D91=0,0,E91/D91)*100</f>
        <v>0</v>
      </c>
      <c r="H91" s="1">
        <v>1300</v>
      </c>
      <c r="I91" s="1">
        <v>0</v>
      </c>
    </row>
    <row r="92" spans="1:9" ht="16.5" customHeight="1">
      <c r="A92" s="4"/>
      <c r="B92" s="21" t="s">
        <v>35</v>
      </c>
      <c r="C92" s="15" t="s">
        <v>36</v>
      </c>
      <c r="D92" s="16">
        <v>1300</v>
      </c>
      <c r="E92" s="16">
        <v>0</v>
      </c>
      <c r="F92" s="16">
        <f>E92-D92</f>
        <v>-1300</v>
      </c>
      <c r="G92" s="16">
        <f>IF(D92=0,0,E92/D92)*100</f>
        <v>0</v>
      </c>
      <c r="H92" s="1">
        <v>0</v>
      </c>
      <c r="I92" s="1">
        <v>0</v>
      </c>
    </row>
    <row r="93" spans="1:7" ht="15.75" customHeight="1">
      <c r="A93" s="4"/>
      <c r="B93" s="27" t="s">
        <v>45</v>
      </c>
      <c r="C93" s="27"/>
      <c r="D93" s="16">
        <f>SUM(H91:H92)</f>
        <v>1300</v>
      </c>
      <c r="E93" s="16">
        <f>SUM(I91:I92)</f>
        <v>0</v>
      </c>
      <c r="F93" s="16">
        <f>E93-D93</f>
        <v>-1300</v>
      </c>
      <c r="G93" s="16">
        <f>IF(D93=0,0,E93/D93)*100</f>
        <v>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68</v>
      </c>
      <c r="C95" s="27"/>
      <c r="D95" s="16">
        <f>SUM(D93)</f>
        <v>1300</v>
      </c>
      <c r="E95" s="16">
        <f>SUM(E93)</f>
        <v>0</v>
      </c>
      <c r="F95" s="16">
        <f>E95-D95</f>
        <v>-1300</v>
      </c>
      <c r="G95" s="16">
        <f>IF(D95=0,0,E95/D95)*100</f>
        <v>0</v>
      </c>
    </row>
    <row r="96" spans="1:7" ht="15.75" customHeight="1">
      <c r="A96" s="4"/>
      <c r="B96" s="12"/>
      <c r="C96" s="13"/>
      <c r="D96" s="14"/>
      <c r="E96" s="14"/>
      <c r="F96" s="14"/>
      <c r="G96" s="14"/>
    </row>
    <row r="97" spans="1:7" ht="15.75" customHeight="1">
      <c r="A97" s="4"/>
      <c r="B97" s="27" t="s">
        <v>69</v>
      </c>
      <c r="C97" s="27"/>
      <c r="D97" s="16">
        <f>SUM(D95)</f>
        <v>1300</v>
      </c>
      <c r="E97" s="16">
        <f>SUM(E95)</f>
        <v>0</v>
      </c>
      <c r="F97" s="16">
        <f>E97-D97</f>
        <v>-1300</v>
      </c>
      <c r="G97" s="16">
        <f>IF(D97=0,0,E97/D97)*100</f>
        <v>0</v>
      </c>
    </row>
    <row r="98" spans="1:7" ht="15.75" customHeight="1">
      <c r="A98" s="4"/>
      <c r="B98" s="12"/>
      <c r="C98" s="13"/>
      <c r="D98" s="14"/>
      <c r="E98" s="14"/>
      <c r="F98" s="14"/>
      <c r="G98" s="14"/>
    </row>
    <row r="99" spans="1:7" ht="15.75" customHeight="1">
      <c r="A99" s="4"/>
      <c r="B99" s="27" t="s">
        <v>70</v>
      </c>
      <c r="C99" s="27"/>
      <c r="D99" s="16">
        <f>SUM(D97)</f>
        <v>1300</v>
      </c>
      <c r="E99" s="16">
        <f>SUM(E97)</f>
        <v>0</v>
      </c>
      <c r="F99" s="16">
        <f>E99-D99</f>
        <v>-1300</v>
      </c>
      <c r="G99" s="16">
        <f>IF(D99=0,0,E99/D99)*100</f>
        <v>0</v>
      </c>
    </row>
    <row r="100" spans="1:7" ht="16.5" customHeight="1">
      <c r="A100" s="4"/>
      <c r="B100" s="12"/>
      <c r="C100" s="13"/>
      <c r="D100" s="14"/>
      <c r="E100" s="14"/>
      <c r="F100" s="14"/>
      <c r="G100" s="14"/>
    </row>
    <row r="101" spans="1:7" ht="16.5" customHeight="1">
      <c r="A101" s="4"/>
      <c r="B101" s="12"/>
      <c r="C101" s="13"/>
      <c r="D101" s="14"/>
      <c r="E101" s="14"/>
      <c r="F101" s="14"/>
      <c r="G101" s="14"/>
    </row>
    <row r="102" spans="1:7" ht="16.5" customHeight="1">
      <c r="A102" s="4"/>
      <c r="B102" s="12"/>
      <c r="C102" s="13"/>
      <c r="D102" s="14"/>
      <c r="E102" s="14"/>
      <c r="F102" s="14"/>
      <c r="G102" s="14"/>
    </row>
    <row r="103" spans="1:7" ht="16.5" customHeight="1">
      <c r="A103" s="4"/>
      <c r="B103" s="18"/>
      <c r="C103" s="13" t="s">
        <v>10</v>
      </c>
      <c r="D103" s="16">
        <f>SUM(D32,D84,D99)</f>
        <v>111294</v>
      </c>
      <c r="E103" s="16">
        <f>SUM(E32,E84,E99)</f>
        <v>11663</v>
      </c>
      <c r="F103" s="16">
        <f>E103-D103</f>
        <v>-99631</v>
      </c>
      <c r="G103" s="16">
        <f>IF(D103=0,0,E103/D103)*100</f>
        <v>10.479450823943788</v>
      </c>
    </row>
  </sheetData>
  <sheetProtection selectLockedCells="1" selectUnlockedCells="1"/>
  <mergeCells count="34">
    <mergeCell ref="B93:C93"/>
    <mergeCell ref="B95:C95"/>
    <mergeCell ref="B97:C97"/>
    <mergeCell ref="B99:C99"/>
    <mergeCell ref="B80:C80"/>
    <mergeCell ref="B82:C82"/>
    <mergeCell ref="B84:C84"/>
    <mergeCell ref="B87:G87"/>
    <mergeCell ref="B88:G88"/>
    <mergeCell ref="B89:G89"/>
    <mergeCell ref="B55:G55"/>
    <mergeCell ref="B56:G56"/>
    <mergeCell ref="B69:C69"/>
    <mergeCell ref="B71:C71"/>
    <mergeCell ref="B73:G73"/>
    <mergeCell ref="B78:C78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2023-10-12T07:49:24Z</dcterms:modified>
  <cp:category/>
  <cp:version/>
  <cp:contentType/>
  <cp:contentStatus/>
</cp:coreProperties>
</file>