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<sst xmlns="http://schemas.openxmlformats.org/spreadsheetml/2006/main" count="87" uniqueCount="65">
  <si>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</si>
  <si>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</si>
  <si>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</si>
  <si>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</si>
  <si>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</si>
  <si>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</si>
  <si>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</si>
  <si>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</si>
  <si>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</si>
  <si>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</si>
  <si>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</si>
  <si>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Кладенец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</si>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</sst>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16042</v>
      </c>
      <c r="E12" s="16">
        <v>2008</v>
      </c>
      <c r="F12" s="16">
        <f aca="true" t="shared" si="0" ref="F12:F28">E12-D12</f>
        <v>-14034</v>
      </c>
      <c r="G12" s="16">
        <f aca="true" t="shared" si="1" ref="G12:G28">IF(D12=0,0,E12/D12)*100</f>
        <v>12.517142500935046</v>
      </c>
      <c r="H12" s="1">
        <v>16042</v>
      </c>
      <c r="I12" s="1">
        <v>2008</v>
      </c>
    </row>
    <row r="13" spans="1:9" ht="16.5" customHeight="1">
      <c r="A13" s="4"/>
      <c r="B13" s="21" t="s">
        <v>19</v>
      </c>
      <c r="C13" s="15" t="s">
        <v>20</v>
      </c>
      <c r="D13" s="16">
        <v>16042</v>
      </c>
      <c r="E13" s="16">
        <v>2008</v>
      </c>
      <c r="F13" s="16">
        <f t="shared" si="0"/>
        <v>-14034</v>
      </c>
      <c r="G13" s="16">
        <f t="shared" si="1"/>
        <v>12.517142500935046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2866</v>
      </c>
      <c r="F14" s="16">
        <f t="shared" si="0"/>
        <v>2511</v>
      </c>
      <c r="G14" s="16">
        <f t="shared" si="1"/>
        <v>807.323943661972</v>
      </c>
      <c r="H14" s="1">
        <v>355</v>
      </c>
      <c r="I14" s="1">
        <v>2866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133</v>
      </c>
      <c r="F15" s="16">
        <f t="shared" si="0"/>
        <v>-222</v>
      </c>
      <c r="G15" s="16">
        <f t="shared" si="1"/>
        <v>37.46478873239437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2604</v>
      </c>
      <c r="F16" s="16">
        <f t="shared" si="0"/>
        <v>2604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129</v>
      </c>
      <c r="F17" s="16">
        <f t="shared" si="0"/>
        <v>129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3085</v>
      </c>
      <c r="E18" s="16">
        <v>537</v>
      </c>
      <c r="F18" s="16">
        <f t="shared" si="0"/>
        <v>-2548</v>
      </c>
      <c r="G18" s="16">
        <f t="shared" si="1"/>
        <v>17.406807131280388</v>
      </c>
      <c r="H18" s="1">
        <v>3085</v>
      </c>
      <c r="I18" s="1">
        <v>537</v>
      </c>
    </row>
    <row r="19" spans="1:9" ht="16.5" customHeight="1">
      <c r="A19" s="4"/>
      <c r="B19" s="21" t="s">
        <v>31</v>
      </c>
      <c r="C19" s="15" t="s">
        <v>32</v>
      </c>
      <c r="D19" s="16">
        <v>1865</v>
      </c>
      <c r="E19" s="16">
        <v>269</v>
      </c>
      <c r="F19" s="16">
        <f t="shared" si="0"/>
        <v>-1596</v>
      </c>
      <c r="G19" s="16">
        <f t="shared" si="1"/>
        <v>14.423592493297587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771</v>
      </c>
      <c r="E20" s="16">
        <v>203</v>
      </c>
      <c r="F20" s="16">
        <f t="shared" si="0"/>
        <v>-568</v>
      </c>
      <c r="G20" s="16">
        <f t="shared" si="1"/>
        <v>26.329442282749678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449</v>
      </c>
      <c r="E21" s="16">
        <v>65</v>
      </c>
      <c r="F21" s="16">
        <f t="shared" si="0"/>
        <v>-384</v>
      </c>
      <c r="G21" s="16">
        <f t="shared" si="1"/>
        <v>14.476614699331849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5986</v>
      </c>
      <c r="E22" s="16">
        <v>1498</v>
      </c>
      <c r="F22" s="16">
        <f t="shared" si="0"/>
        <v>-4488</v>
      </c>
      <c r="G22" s="16">
        <f t="shared" si="1"/>
        <v>25.02505846976278</v>
      </c>
      <c r="H22" s="1">
        <v>5986</v>
      </c>
      <c r="I22" s="1">
        <v>1498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83</v>
      </c>
      <c r="F23" s="16">
        <f t="shared" si="0"/>
        <v>-1417</v>
      </c>
      <c r="G23" s="16">
        <f t="shared" si="1"/>
        <v>5.533333333333333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621</v>
      </c>
      <c r="F24" s="16">
        <f t="shared" si="0"/>
        <v>-379</v>
      </c>
      <c r="G24" s="16">
        <f t="shared" si="1"/>
        <v>62.1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556</v>
      </c>
      <c r="F25" s="16">
        <f t="shared" si="0"/>
        <v>-444</v>
      </c>
      <c r="G25" s="16">
        <f t="shared" si="1"/>
        <v>55.60000000000001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1686</v>
      </c>
      <c r="E26" s="16">
        <v>0</v>
      </c>
      <c r="F26" s="16">
        <f t="shared" si="0"/>
        <v>-1686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800</v>
      </c>
      <c r="E27" s="16">
        <v>238</v>
      </c>
      <c r="F27" s="16">
        <f t="shared" si="0"/>
        <v>-562</v>
      </c>
      <c r="G27" s="16">
        <f t="shared" si="1"/>
        <v>29.75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25468</v>
      </c>
      <c r="E28" s="16">
        <f>SUM(I12:I27)</f>
        <v>6909</v>
      </c>
      <c r="F28" s="16">
        <f t="shared" si="0"/>
        <v>-18559</v>
      </c>
      <c r="G28" s="16">
        <f t="shared" si="1"/>
        <v>27.128160829275956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25468</v>
      </c>
      <c r="E30" s="16">
        <f>SUM(E28)</f>
        <v>6909</v>
      </c>
      <c r="F30" s="16">
        <f>E30-D30</f>
        <v>-18559</v>
      </c>
      <c r="G30" s="16">
        <f>IF(D30=0,0,E30/D30)*100</f>
        <v>27.128160829275956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25468</v>
      </c>
      <c r="E32" s="16">
        <f>SUM(E30)</f>
        <v>6909</v>
      </c>
      <c r="F32" s="16">
        <f>E32-D32</f>
        <v>-18559</v>
      </c>
      <c r="G32" s="16">
        <f>IF(D32=0,0,E32/D32)*100</f>
        <v>27.128160829275956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25468</v>
      </c>
      <c r="E34" s="16">
        <f>SUM(E32)</f>
        <v>6909</v>
      </c>
      <c r="F34" s="16">
        <f>E34-D34</f>
        <v>-18559</v>
      </c>
      <c r="G34" s="16">
        <f>IF(D34=0,0,E34/D34)*100</f>
        <v>27.128160829275956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4000</v>
      </c>
      <c r="E41" s="16">
        <v>1935</v>
      </c>
      <c r="F41" s="16">
        <f>E41-D41</f>
        <v>-2065</v>
      </c>
      <c r="G41" s="16">
        <f>IF(D41=0,0,E41/D41)*100</f>
        <v>48.375</v>
      </c>
      <c r="H41" s="1">
        <v>4000</v>
      </c>
      <c r="I41" s="1">
        <v>1935</v>
      </c>
    </row>
    <row r="42" spans="1:9" ht="16.5" customHeight="1">
      <c r="A42" s="4"/>
      <c r="B42" s="21" t="s">
        <v>41</v>
      </c>
      <c r="C42" s="15" t="s">
        <v>42</v>
      </c>
      <c r="D42" s="16">
        <v>4000</v>
      </c>
      <c r="E42" s="16">
        <v>1935</v>
      </c>
      <c r="F42" s="16">
        <f>E42-D42</f>
        <v>-2065</v>
      </c>
      <c r="G42" s="16">
        <f>IF(D42=0,0,E42/D42)*100</f>
        <v>48.375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4000</v>
      </c>
      <c r="E43" s="16">
        <f>SUM(I41:I42)</f>
        <v>1935</v>
      </c>
      <c r="F43" s="16">
        <f>E43-D43</f>
        <v>-2065</v>
      </c>
      <c r="G43" s="16">
        <f>IF(D43=0,0,E43/D43)*100</f>
        <v>48.375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4000</v>
      </c>
      <c r="E45" s="16">
        <f>SUM(E43)</f>
        <v>1935</v>
      </c>
      <c r="F45" s="16">
        <f>E45-D45</f>
        <v>-2065</v>
      </c>
      <c r="G45" s="16">
        <f>IF(D45=0,0,E45/D45)*100</f>
        <v>48.375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4000</v>
      </c>
      <c r="E47" s="16">
        <f>SUM(E45)</f>
        <v>1935</v>
      </c>
      <c r="F47" s="16">
        <f>E47-D47</f>
        <v>-2065</v>
      </c>
      <c r="G47" s="16">
        <f>IF(D47=0,0,E47/D47)*100</f>
        <v>48.375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2350</v>
      </c>
      <c r="E52" s="16">
        <v>1323</v>
      </c>
      <c r="F52" s="16">
        <f>E52-D52</f>
        <v>-1027</v>
      </c>
      <c r="G52" s="16">
        <f>IF(D52=0,0,E52/D52)*100</f>
        <v>56.297872340425535</v>
      </c>
      <c r="H52" s="1">
        <v>2350</v>
      </c>
      <c r="I52" s="1">
        <v>1323</v>
      </c>
    </row>
    <row r="53" spans="1:9" ht="16.5" customHeight="1">
      <c r="A53" s="4"/>
      <c r="B53" s="21" t="s">
        <v>39</v>
      </c>
      <c r="C53" s="15" t="s">
        <v>40</v>
      </c>
      <c r="D53" s="16">
        <v>250</v>
      </c>
      <c r="E53" s="16">
        <v>105</v>
      </c>
      <c r="F53" s="16">
        <f>E53-D53</f>
        <v>-145</v>
      </c>
      <c r="G53" s="16">
        <f>IF(D53=0,0,E53/D53)*100</f>
        <v>42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2100</v>
      </c>
      <c r="E54" s="16">
        <v>1218</v>
      </c>
      <c r="F54" s="16">
        <f>E54-D54</f>
        <v>-882</v>
      </c>
      <c r="G54" s="16">
        <f>IF(D54=0,0,E54/D54)*100</f>
        <v>57.99999999999999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2350</v>
      </c>
      <c r="E55" s="16">
        <f>SUM(I52:I54)</f>
        <v>1323</v>
      </c>
      <c r="F55" s="16">
        <f>E55-D55</f>
        <v>-1027</v>
      </c>
      <c r="G55" s="16">
        <f>IF(D55=0,0,E55/D55)*100</f>
        <v>56.297872340425535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2350</v>
      </c>
      <c r="E57" s="16">
        <f>SUM(E55)</f>
        <v>1323</v>
      </c>
      <c r="F57" s="16">
        <f>E57-D57</f>
        <v>-1027</v>
      </c>
      <c r="G57" s="16">
        <f>IF(D57=0,0,E57/D57)*100</f>
        <v>56.297872340425535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12600</v>
      </c>
      <c r="E61" s="16">
        <v>2010</v>
      </c>
      <c r="F61" s="16">
        <f>E61-D61</f>
        <v>-10590</v>
      </c>
      <c r="G61" s="16">
        <f>IF(D61=0,0,E61/D61)*100</f>
        <v>15.95238095238095</v>
      </c>
      <c r="H61" s="1">
        <v>12600</v>
      </c>
      <c r="I61" s="1">
        <v>2010</v>
      </c>
    </row>
    <row r="62" spans="1:9" ht="16.5" customHeight="1">
      <c r="A62" s="4"/>
      <c r="B62" s="21" t="s">
        <v>39</v>
      </c>
      <c r="C62" s="15" t="s">
        <v>40</v>
      </c>
      <c r="D62" s="16">
        <v>8600</v>
      </c>
      <c r="E62" s="16">
        <v>0</v>
      </c>
      <c r="F62" s="16">
        <f>E62-D62</f>
        <v>-8600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4000</v>
      </c>
      <c r="E63" s="16">
        <v>2010</v>
      </c>
      <c r="F63" s="16">
        <f>E63-D63</f>
        <v>-1990</v>
      </c>
      <c r="G63" s="16">
        <f>IF(D63=0,0,E63/D63)*100</f>
        <v>50.24999999999999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12600</v>
      </c>
      <c r="E64" s="16">
        <f>SUM(I61:I63)</f>
        <v>2010</v>
      </c>
      <c r="F64" s="16">
        <f>E64-D64</f>
        <v>-10590</v>
      </c>
      <c r="G64" s="16">
        <f>IF(D64=0,0,E64/D64)*100</f>
        <v>15.95238095238095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12600</v>
      </c>
      <c r="E66" s="16">
        <f>SUM(E64)</f>
        <v>2010</v>
      </c>
      <c r="F66" s="16">
        <f>E66-D66</f>
        <v>-10590</v>
      </c>
      <c r="G66" s="16">
        <f>IF(D66=0,0,E66/D66)*100</f>
        <v>15.95238095238095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14950</v>
      </c>
      <c r="E68" s="16">
        <f>SUM(E57,E66)</f>
        <v>3333</v>
      </c>
      <c r="F68" s="16">
        <f>E68-D68</f>
        <v>-11617</v>
      </c>
      <c r="G68" s="16">
        <f>IF(D68=0,0,E68/D68)*100</f>
        <v>22.2943143812709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18950</v>
      </c>
      <c r="E70" s="16">
        <f>SUM(E47,E68)</f>
        <v>5268</v>
      </c>
      <c r="F70" s="16">
        <f>E70-D70</f>
        <v>-13682</v>
      </c>
      <c r="G70" s="16">
        <f>IF(D70=0,0,E70/D70)*100</f>
        <v>27.79947229551451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8"/>
      <c r="C74" s="13" t="s">
        <v>10</v>
      </c>
      <c r="D74" s="16">
        <f>SUM(D34,D70)</f>
        <v>44418</v>
      </c>
      <c r="E74" s="16">
        <f>SUM(E34,E70)</f>
        <v>12177</v>
      </c>
      <c r="F74" s="16">
        <f>E74-D74</f>
        <v>-32241</v>
      </c>
      <c r="G74" s="16">
        <f>IF(D74=0,0,E74/D74)*100</f>
        <v>27.414561664190195</v>
      </c>
    </row>
  </sheetData>
  <sheetProtection selectLockedCells="1" selectUnlockedCells="1"/>
  <mergeCells count="24"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2023-10-12T12:49:16Z</dcterms:modified>
  <cp:category/>
  <cp:version/>
  <cp:contentType/>
  <cp:contentStatus/>
</cp:coreProperties>
</file>