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<sst xmlns="http://schemas.openxmlformats.org/spreadsheetml/2006/main" count="115" uniqueCount="75">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</sst>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9287</v>
      </c>
      <c r="E12" s="16">
        <v>8244</v>
      </c>
      <c r="F12" s="16">
        <f aca="true" t="shared" si="0" ref="F12:F26">E12-D12</f>
        <v>-1043</v>
      </c>
      <c r="G12" s="16">
        <f aca="true" t="shared" si="1" ref="G12:G26">IF(D12=0,0,E12/D12)*100</f>
        <v>88.76924733498439</v>
      </c>
      <c r="H12" s="1">
        <v>9287</v>
      </c>
      <c r="I12" s="1">
        <v>8244</v>
      </c>
    </row>
    <row r="13" spans="1:9" ht="16.5" customHeight="1">
      <c r="A13" s="4"/>
      <c r="B13" s="21" t="s">
        <v>19</v>
      </c>
      <c r="C13" s="15" t="s">
        <v>20</v>
      </c>
      <c r="D13" s="16">
        <v>9287</v>
      </c>
      <c r="E13" s="16">
        <v>8244</v>
      </c>
      <c r="F13" s="16">
        <f t="shared" si="0"/>
        <v>-1043</v>
      </c>
      <c r="G13" s="16">
        <f t="shared" si="1"/>
        <v>88.76924733498439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217</v>
      </c>
      <c r="F14" s="16">
        <f t="shared" si="0"/>
        <v>-138</v>
      </c>
      <c r="G14" s="16">
        <f t="shared" si="1"/>
        <v>61.12676056338028</v>
      </c>
      <c r="H14" s="1">
        <v>355</v>
      </c>
      <c r="I14" s="1">
        <v>217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217</v>
      </c>
      <c r="F15" s="16">
        <f t="shared" si="0"/>
        <v>-138</v>
      </c>
      <c r="G15" s="16">
        <f t="shared" si="1"/>
        <v>61.12676056338028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2356</v>
      </c>
      <c r="E16" s="16">
        <v>1600</v>
      </c>
      <c r="F16" s="16">
        <f t="shared" si="0"/>
        <v>-756</v>
      </c>
      <c r="G16" s="16">
        <f t="shared" si="1"/>
        <v>67.91171477079796</v>
      </c>
      <c r="H16" s="1">
        <v>2356</v>
      </c>
      <c r="I16" s="1">
        <v>1600</v>
      </c>
    </row>
    <row r="17" spans="1:9" ht="16.5" customHeight="1">
      <c r="A17" s="4"/>
      <c r="B17" s="21" t="s">
        <v>27</v>
      </c>
      <c r="C17" s="15" t="s">
        <v>28</v>
      </c>
      <c r="D17" s="16">
        <v>1110</v>
      </c>
      <c r="E17" s="16">
        <v>967</v>
      </c>
      <c r="F17" s="16">
        <f t="shared" si="0"/>
        <v>-143</v>
      </c>
      <c r="G17" s="16">
        <f t="shared" si="1"/>
        <v>87.11711711711712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789</v>
      </c>
      <c r="E18" s="16">
        <v>400</v>
      </c>
      <c r="F18" s="16">
        <f t="shared" si="0"/>
        <v>-389</v>
      </c>
      <c r="G18" s="16">
        <f t="shared" si="1"/>
        <v>50.69708491761724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457</v>
      </c>
      <c r="E19" s="16">
        <v>233</v>
      </c>
      <c r="F19" s="16">
        <f t="shared" si="0"/>
        <v>-224</v>
      </c>
      <c r="G19" s="16">
        <f t="shared" si="1"/>
        <v>50.984682713347915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5898</v>
      </c>
      <c r="E20" s="16">
        <v>1950</v>
      </c>
      <c r="F20" s="16">
        <f t="shared" si="0"/>
        <v>-3948</v>
      </c>
      <c r="G20" s="16">
        <f t="shared" si="1"/>
        <v>33.06205493387589</v>
      </c>
      <c r="H20" s="1">
        <v>5898</v>
      </c>
      <c r="I20" s="1">
        <v>1950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72</v>
      </c>
      <c r="F21" s="16">
        <f t="shared" si="0"/>
        <v>-1428</v>
      </c>
      <c r="G21" s="16">
        <f t="shared" si="1"/>
        <v>4.8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1700</v>
      </c>
      <c r="E22" s="16">
        <v>1364</v>
      </c>
      <c r="F22" s="16">
        <f t="shared" si="0"/>
        <v>-336</v>
      </c>
      <c r="G22" s="16">
        <f t="shared" si="1"/>
        <v>80.23529411764706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291</v>
      </c>
      <c r="F23" s="16">
        <f t="shared" si="0"/>
        <v>-1209</v>
      </c>
      <c r="G23" s="16">
        <f t="shared" si="1"/>
        <v>19.400000000000002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1198</v>
      </c>
      <c r="E24" s="16">
        <v>0</v>
      </c>
      <c r="F24" s="16">
        <f t="shared" si="0"/>
        <v>-1198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223</v>
      </c>
      <c r="F25" s="16">
        <f t="shared" si="0"/>
        <v>223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17896</v>
      </c>
      <c r="E26" s="16">
        <f>SUM(I12:I25)</f>
        <v>12011</v>
      </c>
      <c r="F26" s="16">
        <f t="shared" si="0"/>
        <v>-5885</v>
      </c>
      <c r="G26" s="16">
        <f t="shared" si="1"/>
        <v>67.11555654894948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17896</v>
      </c>
      <c r="E28" s="16">
        <f>SUM(E26)</f>
        <v>12011</v>
      </c>
      <c r="F28" s="16">
        <f>E28-D28</f>
        <v>-5885</v>
      </c>
      <c r="G28" s="16">
        <f>IF(D28=0,0,E28/D28)*100</f>
        <v>67.11555654894948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17896</v>
      </c>
      <c r="E30" s="16">
        <f>SUM(E28)</f>
        <v>12011</v>
      </c>
      <c r="F30" s="16">
        <f>E30-D30</f>
        <v>-5885</v>
      </c>
      <c r="G30" s="16">
        <f>IF(D30=0,0,E30/D30)*100</f>
        <v>67.11555654894948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17896</v>
      </c>
      <c r="E32" s="16">
        <f>SUM(E30)</f>
        <v>12011</v>
      </c>
      <c r="F32" s="16">
        <f>E32-D32</f>
        <v>-5885</v>
      </c>
      <c r="G32" s="16">
        <f>IF(D32=0,0,E32/D32)*100</f>
        <v>67.11555654894948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4800</v>
      </c>
      <c r="E54" s="16">
        <v>3291</v>
      </c>
      <c r="F54" s="16">
        <f>E54-D54</f>
        <v>-1509</v>
      </c>
      <c r="G54" s="16">
        <f>IF(D54=0,0,E54/D54)*100</f>
        <v>68.5625</v>
      </c>
      <c r="H54" s="1">
        <v>4800</v>
      </c>
      <c r="I54" s="1">
        <v>3291</v>
      </c>
    </row>
    <row r="55" spans="1:9" ht="16.5" customHeight="1">
      <c r="A55" s="4"/>
      <c r="B55" s="21" t="s">
        <v>37</v>
      </c>
      <c r="C55" s="15" t="s">
        <v>38</v>
      </c>
      <c r="D55" s="16">
        <v>4800</v>
      </c>
      <c r="E55" s="16">
        <v>3291</v>
      </c>
      <c r="F55" s="16">
        <f>E55-D55</f>
        <v>-1509</v>
      </c>
      <c r="G55" s="16">
        <f>IF(D55=0,0,E55/D55)*100</f>
        <v>68.5625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4800</v>
      </c>
      <c r="E56" s="16">
        <f>SUM(I54:I55)</f>
        <v>3291</v>
      </c>
      <c r="F56" s="16">
        <f>E56-D56</f>
        <v>-1509</v>
      </c>
      <c r="G56" s="16">
        <f>IF(D56=0,0,E56/D56)*100</f>
        <v>68.5625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4800</v>
      </c>
      <c r="E58" s="16">
        <f>SUM(E56)</f>
        <v>3291</v>
      </c>
      <c r="F58" s="16">
        <f>E58-D58</f>
        <v>-1509</v>
      </c>
      <c r="G58" s="16">
        <f>IF(D58=0,0,E58/D58)*100</f>
        <v>68.5625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4800</v>
      </c>
      <c r="E60" s="16">
        <f>SUM(E58)</f>
        <v>3291</v>
      </c>
      <c r="F60" s="16">
        <f>E60-D60</f>
        <v>-1509</v>
      </c>
      <c r="G60" s="16">
        <f>IF(D60=0,0,E60/D60)*100</f>
        <v>68.5625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1600</v>
      </c>
      <c r="E65" s="16">
        <v>916</v>
      </c>
      <c r="F65" s="16">
        <f aca="true" t="shared" si="2" ref="F65:F71">E65-D65</f>
        <v>-684</v>
      </c>
      <c r="G65" s="16">
        <f aca="true" t="shared" si="3" ref="G65:G71">IF(D65=0,0,E65/D65)*100</f>
        <v>57.25</v>
      </c>
      <c r="H65" s="1">
        <v>1600</v>
      </c>
      <c r="I65" s="1">
        <v>916</v>
      </c>
    </row>
    <row r="66" spans="1:9" ht="16.5" customHeight="1">
      <c r="A66" s="4"/>
      <c r="B66" s="21" t="s">
        <v>62</v>
      </c>
      <c r="C66" s="15" t="s">
        <v>63</v>
      </c>
      <c r="D66" s="16">
        <v>1600</v>
      </c>
      <c r="E66" s="16">
        <v>916</v>
      </c>
      <c r="F66" s="16">
        <f t="shared" si="2"/>
        <v>-684</v>
      </c>
      <c r="G66" s="16">
        <f t="shared" si="3"/>
        <v>57.25</v>
      </c>
      <c r="H66" s="1">
        <v>0</v>
      </c>
      <c r="I66" s="1">
        <v>0</v>
      </c>
    </row>
    <row r="67" spans="1:9" ht="16.5" customHeight="1">
      <c r="A67" s="4"/>
      <c r="B67" s="21" t="s">
        <v>33</v>
      </c>
      <c r="C67" s="15" t="s">
        <v>34</v>
      </c>
      <c r="D67" s="16">
        <v>2000</v>
      </c>
      <c r="E67" s="16">
        <v>809</v>
      </c>
      <c r="F67" s="16">
        <f t="shared" si="2"/>
        <v>-1191</v>
      </c>
      <c r="G67" s="16">
        <f t="shared" si="3"/>
        <v>40.45</v>
      </c>
      <c r="H67" s="1">
        <v>2000</v>
      </c>
      <c r="I67" s="1">
        <v>809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233</v>
      </c>
      <c r="F68" s="16">
        <f t="shared" si="2"/>
        <v>233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2000</v>
      </c>
      <c r="E70" s="16">
        <v>576</v>
      </c>
      <c r="F70" s="16">
        <f t="shared" si="2"/>
        <v>-1424</v>
      </c>
      <c r="G70" s="16">
        <f t="shared" si="3"/>
        <v>28.799999999999997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SUM(H65:H70)</f>
        <v>3600</v>
      </c>
      <c r="E71" s="16">
        <f>SUM(I65:I70)</f>
        <v>1725</v>
      </c>
      <c r="F71" s="16">
        <f t="shared" si="2"/>
        <v>-1875</v>
      </c>
      <c r="G71" s="16">
        <f t="shared" si="3"/>
        <v>47.91666666666667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3600</v>
      </c>
      <c r="E73" s="16">
        <f>SUM(E71)</f>
        <v>1725</v>
      </c>
      <c r="F73" s="16">
        <f>E73-D73</f>
        <v>-1875</v>
      </c>
      <c r="G73" s="16">
        <f>IF(D73=0,0,E73/D73)*100</f>
        <v>47.91666666666667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33</v>
      </c>
      <c r="C77" s="15" t="s">
        <v>34</v>
      </c>
      <c r="D77" s="16">
        <v>13000</v>
      </c>
      <c r="E77" s="16">
        <v>3027</v>
      </c>
      <c r="F77" s="16">
        <f>E77-D77</f>
        <v>-9973</v>
      </c>
      <c r="G77" s="16">
        <f>IF(D77=0,0,E77/D77)*100</f>
        <v>23.284615384615385</v>
      </c>
      <c r="H77" s="1">
        <v>13000</v>
      </c>
      <c r="I77" s="1">
        <v>3027</v>
      </c>
    </row>
    <row r="78" spans="1:9" ht="16.5" customHeight="1">
      <c r="A78" s="4"/>
      <c r="B78" s="21" t="s">
        <v>35</v>
      </c>
      <c r="C78" s="15" t="s">
        <v>36</v>
      </c>
      <c r="D78" s="16">
        <v>8340</v>
      </c>
      <c r="E78" s="16">
        <v>0</v>
      </c>
      <c r="F78" s="16">
        <f>E78-D78</f>
        <v>-8340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39</v>
      </c>
      <c r="C79" s="15" t="s">
        <v>40</v>
      </c>
      <c r="D79" s="16">
        <v>4660</v>
      </c>
      <c r="E79" s="16">
        <v>3027</v>
      </c>
      <c r="F79" s="16">
        <f>E79-D79</f>
        <v>-1633</v>
      </c>
      <c r="G79" s="16">
        <f>IF(D79=0,0,E79/D79)*100</f>
        <v>64.95708154506438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SUM(H77:H79)</f>
        <v>13000</v>
      </c>
      <c r="E80" s="16">
        <f>SUM(I77:I79)</f>
        <v>3027</v>
      </c>
      <c r="F80" s="16">
        <f>E80-D80</f>
        <v>-9973</v>
      </c>
      <c r="G80" s="16">
        <f>IF(D80=0,0,E80/D80)*100</f>
        <v>23.284615384615385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13000</v>
      </c>
      <c r="E82" s="16">
        <f>SUM(E80)</f>
        <v>3027</v>
      </c>
      <c r="F82" s="16">
        <f>E82-D82</f>
        <v>-9973</v>
      </c>
      <c r="G82" s="16">
        <f>IF(D82=0,0,E82/D82)*100</f>
        <v>23.284615384615385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SUM(D73,D82)</f>
        <v>16600</v>
      </c>
      <c r="E84" s="16">
        <f>SUM(E73,E82)</f>
        <v>4752</v>
      </c>
      <c r="F84" s="16">
        <f>E84-D84</f>
        <v>-11848</v>
      </c>
      <c r="G84" s="16">
        <f>IF(D84=0,0,E84/D84)*100</f>
        <v>28.626506024096386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SUM(D60,D84)</f>
        <v>21400</v>
      </c>
      <c r="E86" s="16">
        <f>SUM(E60,E84)</f>
        <v>8043</v>
      </c>
      <c r="F86" s="16">
        <f>E86-D86</f>
        <v>-13357</v>
      </c>
      <c r="G86" s="16">
        <f>IF(D86=0,0,E86/D86)*100</f>
        <v>37.584112149532714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24" t="s">
        <v>69</v>
      </c>
      <c r="C89" s="24"/>
      <c r="D89" s="24"/>
      <c r="E89" s="24"/>
      <c r="F89" s="24"/>
      <c r="G89" s="24"/>
    </row>
    <row r="90" spans="1:7" ht="16.5" customHeight="1">
      <c r="A90" s="4"/>
      <c r="B90" s="25" t="s">
        <v>70</v>
      </c>
      <c r="C90" s="25"/>
      <c r="D90" s="25"/>
      <c r="E90" s="25"/>
      <c r="F90" s="25"/>
      <c r="G90" s="25"/>
    </row>
    <row r="91" spans="1:7" ht="16.5" customHeight="1">
      <c r="A91" s="4"/>
      <c r="B91" s="26" t="s">
        <v>71</v>
      </c>
      <c r="C91" s="26"/>
      <c r="D91" s="26"/>
      <c r="E91" s="26"/>
      <c r="F91" s="26"/>
      <c r="G91" s="26"/>
    </row>
    <row r="92" spans="1:7" ht="16.5" customHeight="1">
      <c r="A92" s="4"/>
      <c r="B92" s="20" t="s">
        <v>16</v>
      </c>
      <c r="C92" s="19"/>
      <c r="D92" s="19"/>
      <c r="E92" s="19"/>
      <c r="F92" s="19"/>
      <c r="G92" s="19"/>
    </row>
    <row r="93" spans="1:9" ht="16.5" customHeight="1">
      <c r="A93" s="4"/>
      <c r="B93" s="21" t="s">
        <v>33</v>
      </c>
      <c r="C93" s="15" t="s">
        <v>34</v>
      </c>
      <c r="D93" s="16">
        <v>900</v>
      </c>
      <c r="E93" s="16">
        <v>0</v>
      </c>
      <c r="F93" s="16">
        <f>E93-D93</f>
        <v>-900</v>
      </c>
      <c r="G93" s="16">
        <f>IF(D93=0,0,E93/D93)*100</f>
        <v>0</v>
      </c>
      <c r="H93" s="1">
        <v>900</v>
      </c>
      <c r="I93" s="1">
        <v>0</v>
      </c>
    </row>
    <row r="94" spans="1:9" ht="16.5" customHeight="1">
      <c r="A94" s="4"/>
      <c r="B94" s="21" t="s">
        <v>35</v>
      </c>
      <c r="C94" s="15" t="s">
        <v>36</v>
      </c>
      <c r="D94" s="16">
        <v>300</v>
      </c>
      <c r="E94" s="16">
        <v>0</v>
      </c>
      <c r="F94" s="16">
        <f>E94-D94</f>
        <v>-300</v>
      </c>
      <c r="G94" s="16">
        <f>IF(D94=0,0,E94/D94)*100</f>
        <v>0</v>
      </c>
      <c r="H94" s="1">
        <v>0</v>
      </c>
      <c r="I94" s="1">
        <v>0</v>
      </c>
    </row>
    <row r="95" spans="1:9" ht="16.5" customHeight="1">
      <c r="A95" s="4"/>
      <c r="B95" s="21" t="s">
        <v>39</v>
      </c>
      <c r="C95" s="15" t="s">
        <v>40</v>
      </c>
      <c r="D95" s="16">
        <v>600</v>
      </c>
      <c r="E95" s="16">
        <v>0</v>
      </c>
      <c r="F95" s="16">
        <f>E95-D95</f>
        <v>-600</v>
      </c>
      <c r="G95" s="16">
        <f>IF(D95=0,0,E95/D95)*100</f>
        <v>0</v>
      </c>
      <c r="H95" s="1">
        <v>0</v>
      </c>
      <c r="I95" s="1">
        <v>0</v>
      </c>
    </row>
    <row r="96" spans="1:7" ht="15.75" customHeight="1">
      <c r="A96" s="4"/>
      <c r="B96" s="27" t="s">
        <v>45</v>
      </c>
      <c r="C96" s="27"/>
      <c r="D96" s="16">
        <f>SUM(H93:H95)</f>
        <v>900</v>
      </c>
      <c r="E96" s="16">
        <f>SUM(I93:I95)</f>
        <v>0</v>
      </c>
      <c r="F96" s="16">
        <f>E96-D96</f>
        <v>-900</v>
      </c>
      <c r="G96" s="16">
        <f>IF(D96=0,0,E96/D96)*100</f>
        <v>0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72</v>
      </c>
      <c r="C98" s="27"/>
      <c r="D98" s="16">
        <f>SUM(D96)</f>
        <v>900</v>
      </c>
      <c r="E98" s="16">
        <f>SUM(E96)</f>
        <v>0</v>
      </c>
      <c r="F98" s="16">
        <f>E98-D98</f>
        <v>-900</v>
      </c>
      <c r="G98" s="16">
        <f>IF(D98=0,0,E98/D98)*100</f>
        <v>0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73</v>
      </c>
      <c r="C100" s="27"/>
      <c r="D100" s="16">
        <f>SUM(D98)</f>
        <v>900</v>
      </c>
      <c r="E100" s="16">
        <f>SUM(E98)</f>
        <v>0</v>
      </c>
      <c r="F100" s="16">
        <f>E100-D100</f>
        <v>-900</v>
      </c>
      <c r="G100" s="16">
        <f>IF(D100=0,0,E100/D100)*100</f>
        <v>0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74</v>
      </c>
      <c r="C102" s="27"/>
      <c r="D102" s="16">
        <f>SUM(D100)</f>
        <v>900</v>
      </c>
      <c r="E102" s="16">
        <f>SUM(E100)</f>
        <v>0</v>
      </c>
      <c r="F102" s="16">
        <f>E102-D102</f>
        <v>-900</v>
      </c>
      <c r="G102" s="16">
        <f>IF(D102=0,0,E102/D102)*100</f>
        <v>0</v>
      </c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8"/>
      <c r="C106" s="13" t="s">
        <v>10</v>
      </c>
      <c r="D106" s="16">
        <f>SUM(D32,D47,D86,D102)</f>
        <v>40196</v>
      </c>
      <c r="E106" s="16">
        <f>SUM(E32,E47,E86,E102)</f>
        <v>20054</v>
      </c>
      <c r="F106" s="16">
        <f>E106-D106</f>
        <v>-20142</v>
      </c>
      <c r="G106" s="16">
        <f>IF(D106=0,0,E106/D106)*100</f>
        <v>49.89053637177829</v>
      </c>
    </row>
  </sheetData>
  <sheetProtection selectLockedCells="1" selectUnlockedCells="1"/>
  <mergeCells count="38">
    <mergeCell ref="B100:C100"/>
    <mergeCell ref="B102:C102"/>
    <mergeCell ref="B86:C86"/>
    <mergeCell ref="B89:G89"/>
    <mergeCell ref="B90:G90"/>
    <mergeCell ref="B91:G91"/>
    <mergeCell ref="B96:C96"/>
    <mergeCell ref="B98:C98"/>
    <mergeCell ref="B71:C71"/>
    <mergeCell ref="B73:C73"/>
    <mergeCell ref="B75:G75"/>
    <mergeCell ref="B80:C80"/>
    <mergeCell ref="B82:C82"/>
    <mergeCell ref="B84:C84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2023-10-12T13:10:08Z</cp:lastPrinted>
  <dcterms:modified xsi:type="dcterms:W3CDTF">2023-10-12T13:10:14Z</dcterms:modified>
  <cp:category/>
  <cp:version/>
  <cp:contentType/>
  <cp:contentStatus/>
</cp:coreProperties>
</file>