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<sst xmlns="http://schemas.openxmlformats.org/spreadsheetml/2006/main" count="123" uniqueCount="79">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</sst>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zoomScalePageLayoutView="0" workbookViewId="0" topLeftCell="A1">
      <pane ySplit="6" topLeftCell="A7" activePane="bottomLeft" state="frozen"/>
      <selection pane="topLeft" activeCell="B2" sqref="B2"/>
      <selection pane="bottomLeft" activeCell="K15" sqref="K15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37065</v>
      </c>
      <c r="E12" s="16">
        <v>17444</v>
      </c>
      <c r="F12" s="16">
        <f aca="true" t="shared" si="0" ref="F12:F28">E12-D12</f>
        <v>-19621</v>
      </c>
      <c r="G12" s="16">
        <f aca="true" t="shared" si="1" ref="G12:G28">IF(D12=0,0,E12/D12)*100</f>
        <v>47.0632672332389</v>
      </c>
      <c r="H12" s="1">
        <v>37065</v>
      </c>
      <c r="I12" s="1">
        <v>17444</v>
      </c>
    </row>
    <row r="13" spans="1:9" ht="16.5" customHeight="1">
      <c r="A13" s="4"/>
      <c r="B13" s="21" t="s">
        <v>19</v>
      </c>
      <c r="C13" s="15" t="s">
        <v>20</v>
      </c>
      <c r="D13" s="16">
        <v>37065</v>
      </c>
      <c r="E13" s="16">
        <v>17444</v>
      </c>
      <c r="F13" s="16">
        <f t="shared" si="0"/>
        <v>-19621</v>
      </c>
      <c r="G13" s="16">
        <f t="shared" si="1"/>
        <v>47.0632672332389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399</v>
      </c>
      <c r="F14" s="16">
        <f t="shared" si="0"/>
        <v>-311</v>
      </c>
      <c r="G14" s="16">
        <f t="shared" si="1"/>
        <v>56.19718309859155</v>
      </c>
      <c r="H14" s="1">
        <v>710</v>
      </c>
      <c r="I14" s="1">
        <v>399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399</v>
      </c>
      <c r="F15" s="16">
        <f t="shared" si="0"/>
        <v>-311</v>
      </c>
      <c r="G15" s="16">
        <f t="shared" si="1"/>
        <v>56.19718309859155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0</v>
      </c>
      <c r="F17" s="16">
        <f t="shared" si="0"/>
        <v>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7123</v>
      </c>
      <c r="E18" s="16">
        <v>3572</v>
      </c>
      <c r="F18" s="16">
        <f t="shared" si="0"/>
        <v>-3551</v>
      </c>
      <c r="G18" s="16">
        <f t="shared" si="1"/>
        <v>50.14740979924189</v>
      </c>
      <c r="H18" s="1">
        <v>7123</v>
      </c>
      <c r="I18" s="1">
        <v>3572</v>
      </c>
    </row>
    <row r="19" spans="1:9" ht="16.5" customHeight="1">
      <c r="A19" s="4"/>
      <c r="B19" s="21" t="s">
        <v>31</v>
      </c>
      <c r="C19" s="15" t="s">
        <v>32</v>
      </c>
      <c r="D19" s="16">
        <v>4308</v>
      </c>
      <c r="E19" s="16">
        <v>2160</v>
      </c>
      <c r="F19" s="16">
        <f t="shared" si="0"/>
        <v>-2148</v>
      </c>
      <c r="G19" s="16">
        <f t="shared" si="1"/>
        <v>50.13927576601671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1778</v>
      </c>
      <c r="E20" s="16">
        <v>892</v>
      </c>
      <c r="F20" s="16">
        <f t="shared" si="0"/>
        <v>-886</v>
      </c>
      <c r="G20" s="16">
        <f t="shared" si="1"/>
        <v>50.168728908886386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1037</v>
      </c>
      <c r="E21" s="16">
        <v>520</v>
      </c>
      <c r="F21" s="16">
        <f t="shared" si="0"/>
        <v>-517</v>
      </c>
      <c r="G21" s="16">
        <f t="shared" si="1"/>
        <v>50.14464802314368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11530</v>
      </c>
      <c r="E22" s="16">
        <v>5819</v>
      </c>
      <c r="F22" s="16">
        <f t="shared" si="0"/>
        <v>-5711</v>
      </c>
      <c r="G22" s="16">
        <f t="shared" si="1"/>
        <v>50.468343451864705</v>
      </c>
      <c r="H22" s="1">
        <v>11530</v>
      </c>
      <c r="I22" s="1">
        <v>5819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153</v>
      </c>
      <c r="F23" s="16">
        <f t="shared" si="0"/>
        <v>-1847</v>
      </c>
      <c r="G23" s="16">
        <f t="shared" si="1"/>
        <v>7.6499999999999995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2276</v>
      </c>
      <c r="F24" s="16">
        <f t="shared" si="0"/>
        <v>276</v>
      </c>
      <c r="G24" s="16">
        <f t="shared" si="1"/>
        <v>113.79999999999998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2000</v>
      </c>
      <c r="E25" s="16">
        <v>2404</v>
      </c>
      <c r="F25" s="16">
        <f t="shared" si="0"/>
        <v>404</v>
      </c>
      <c r="G25" s="16">
        <f t="shared" si="1"/>
        <v>120.19999999999999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4530</v>
      </c>
      <c r="E26" s="16">
        <v>598</v>
      </c>
      <c r="F26" s="16">
        <f t="shared" si="0"/>
        <v>-3932</v>
      </c>
      <c r="G26" s="16">
        <f t="shared" si="1"/>
        <v>13.200883002207506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1000</v>
      </c>
      <c r="E27" s="16">
        <v>388</v>
      </c>
      <c r="F27" s="16">
        <f t="shared" si="0"/>
        <v>-612</v>
      </c>
      <c r="G27" s="16">
        <f t="shared" si="1"/>
        <v>38.800000000000004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56428</v>
      </c>
      <c r="E28" s="16">
        <f>SUM(I12:I27)</f>
        <v>27234</v>
      </c>
      <c r="F28" s="16">
        <f t="shared" si="0"/>
        <v>-29194</v>
      </c>
      <c r="G28" s="16">
        <f t="shared" si="1"/>
        <v>48.263273552137235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56428</v>
      </c>
      <c r="E30" s="16">
        <f>SUM(E28)</f>
        <v>27234</v>
      </c>
      <c r="F30" s="16">
        <f>E30-D30</f>
        <v>-29194</v>
      </c>
      <c r="G30" s="16">
        <f>IF(D30=0,0,E30/D30)*100</f>
        <v>48.263273552137235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56428</v>
      </c>
      <c r="E32" s="16">
        <f>SUM(E30)</f>
        <v>27234</v>
      </c>
      <c r="F32" s="16">
        <f>E32-D32</f>
        <v>-29194</v>
      </c>
      <c r="G32" s="16">
        <f>IF(D32=0,0,E32/D32)*100</f>
        <v>48.263273552137235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56428</v>
      </c>
      <c r="E34" s="16">
        <f>SUM(E32)</f>
        <v>27234</v>
      </c>
      <c r="F34" s="16">
        <f>E34-D34</f>
        <v>-29194</v>
      </c>
      <c r="G34" s="16">
        <f>IF(D34=0,0,E34/D34)*100</f>
        <v>48.263273552137235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12000</v>
      </c>
      <c r="E41" s="16">
        <v>10206</v>
      </c>
      <c r="F41" s="16">
        <f>E41-D41</f>
        <v>-1794</v>
      </c>
      <c r="G41" s="16">
        <f>IF(D41=0,0,E41/D41)*100</f>
        <v>85.05</v>
      </c>
      <c r="H41" s="1">
        <v>12000</v>
      </c>
      <c r="I41" s="1">
        <v>10206</v>
      </c>
    </row>
    <row r="42" spans="1:9" ht="16.5" customHeight="1">
      <c r="A42" s="4"/>
      <c r="B42" s="21" t="s">
        <v>41</v>
      </c>
      <c r="C42" s="15" t="s">
        <v>42</v>
      </c>
      <c r="D42" s="16">
        <v>12000</v>
      </c>
      <c r="E42" s="16">
        <v>10206</v>
      </c>
      <c r="F42" s="16">
        <f>E42-D42</f>
        <v>-1794</v>
      </c>
      <c r="G42" s="16">
        <f>IF(D42=0,0,E42/D42)*100</f>
        <v>85.05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12000</v>
      </c>
      <c r="E43" s="16">
        <f>SUM(I41:I42)</f>
        <v>10206</v>
      </c>
      <c r="F43" s="16">
        <f>E43-D43</f>
        <v>-1794</v>
      </c>
      <c r="G43" s="16">
        <f>IF(D43=0,0,E43/D43)*100</f>
        <v>85.05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12000</v>
      </c>
      <c r="E45" s="16">
        <f>SUM(E43)</f>
        <v>10206</v>
      </c>
      <c r="F45" s="16">
        <f>E45-D45</f>
        <v>-1794</v>
      </c>
      <c r="G45" s="16">
        <f>IF(D45=0,0,E45/D45)*100</f>
        <v>85.05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11246</v>
      </c>
      <c r="E49" s="16">
        <v>0</v>
      </c>
      <c r="F49" s="16">
        <f>E49-D49</f>
        <v>-11246</v>
      </c>
      <c r="G49" s="16">
        <f>IF(D49=0,0,E49/D49)*100</f>
        <v>0</v>
      </c>
      <c r="H49" s="1">
        <v>11246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11246</v>
      </c>
      <c r="E50" s="16">
        <v>0</v>
      </c>
      <c r="F50" s="16">
        <f>E50-D50</f>
        <v>-11246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11246</v>
      </c>
      <c r="E51" s="16">
        <f>SUM(I49:I50)</f>
        <v>0</v>
      </c>
      <c r="F51" s="16">
        <f>E51-D51</f>
        <v>-11246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11246</v>
      </c>
      <c r="E53" s="16">
        <f>SUM(E51)</f>
        <v>0</v>
      </c>
      <c r="F53" s="16">
        <f>E53-D53</f>
        <v>-11246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23246</v>
      </c>
      <c r="E55" s="16">
        <f>SUM(E45,E53)</f>
        <v>10206</v>
      </c>
      <c r="F55" s="16">
        <f>E55-D55</f>
        <v>-13040</v>
      </c>
      <c r="G55" s="16">
        <f>IF(D55=0,0,E55/D55)*100</f>
        <v>43.90432762625828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21</v>
      </c>
      <c r="C60" s="15" t="s">
        <v>22</v>
      </c>
      <c r="D60" s="16">
        <v>5000</v>
      </c>
      <c r="E60" s="16">
        <v>2127</v>
      </c>
      <c r="F60" s="16">
        <f aca="true" t="shared" si="2" ref="F60:F66">E60-D60</f>
        <v>-2873</v>
      </c>
      <c r="G60" s="16">
        <f aca="true" t="shared" si="3" ref="G60:G66">IF(D60=0,0,E60/D60)*100</f>
        <v>42.54</v>
      </c>
      <c r="H60" s="1">
        <v>5000</v>
      </c>
      <c r="I60" s="1">
        <v>2127</v>
      </c>
    </row>
    <row r="61" spans="1:9" ht="16.5" customHeight="1">
      <c r="A61" s="4"/>
      <c r="B61" s="21" t="s">
        <v>62</v>
      </c>
      <c r="C61" s="15" t="s">
        <v>63</v>
      </c>
      <c r="D61" s="16">
        <v>5000</v>
      </c>
      <c r="E61" s="16">
        <v>2127</v>
      </c>
      <c r="F61" s="16">
        <f t="shared" si="2"/>
        <v>-2873</v>
      </c>
      <c r="G61" s="16">
        <f t="shared" si="3"/>
        <v>42.54</v>
      </c>
      <c r="H61" s="1">
        <v>0</v>
      </c>
      <c r="I61" s="1">
        <v>0</v>
      </c>
    </row>
    <row r="62" spans="1:9" ht="16.5" customHeight="1">
      <c r="A62" s="4"/>
      <c r="B62" s="21" t="s">
        <v>37</v>
      </c>
      <c r="C62" s="15" t="s">
        <v>38</v>
      </c>
      <c r="D62" s="16">
        <v>0</v>
      </c>
      <c r="E62" s="16">
        <v>685</v>
      </c>
      <c r="F62" s="16">
        <f t="shared" si="2"/>
        <v>685</v>
      </c>
      <c r="G62" s="16">
        <f t="shared" si="3"/>
        <v>0</v>
      </c>
      <c r="H62" s="1">
        <v>0</v>
      </c>
      <c r="I62" s="1">
        <v>685</v>
      </c>
    </row>
    <row r="63" spans="1:9" ht="16.5" customHeight="1">
      <c r="A63" s="4"/>
      <c r="B63" s="21" t="s">
        <v>39</v>
      </c>
      <c r="C63" s="15" t="s">
        <v>40</v>
      </c>
      <c r="D63" s="16">
        <v>0</v>
      </c>
      <c r="E63" s="16">
        <v>685</v>
      </c>
      <c r="F63" s="16">
        <f t="shared" si="2"/>
        <v>685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41</v>
      </c>
      <c r="C64" s="15" t="s">
        <v>42</v>
      </c>
      <c r="D64" s="16">
        <v>0</v>
      </c>
      <c r="E64" s="16">
        <v>0</v>
      </c>
      <c r="F64" s="16">
        <f t="shared" si="2"/>
        <v>0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43</v>
      </c>
      <c r="C65" s="15" t="s">
        <v>44</v>
      </c>
      <c r="D65" s="16">
        <v>0</v>
      </c>
      <c r="E65" s="16">
        <v>0</v>
      </c>
      <c r="F65" s="16">
        <f t="shared" si="2"/>
        <v>0</v>
      </c>
      <c r="G65" s="16">
        <f t="shared" si="3"/>
        <v>0</v>
      </c>
      <c r="H65" s="1">
        <v>0</v>
      </c>
      <c r="I65" s="1">
        <v>0</v>
      </c>
    </row>
    <row r="66" spans="1:7" ht="15.75" customHeight="1">
      <c r="A66" s="4"/>
      <c r="B66" s="27" t="s">
        <v>49</v>
      </c>
      <c r="C66" s="27"/>
      <c r="D66" s="16">
        <f>SUM(H60:H65)</f>
        <v>5000</v>
      </c>
      <c r="E66" s="16">
        <f>SUM(I60:I65)</f>
        <v>2812</v>
      </c>
      <c r="F66" s="16">
        <f t="shared" si="2"/>
        <v>-2188</v>
      </c>
      <c r="G66" s="16">
        <f t="shared" si="3"/>
        <v>56.24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64</v>
      </c>
      <c r="C68" s="27"/>
      <c r="D68" s="16">
        <f>SUM(D66)</f>
        <v>5000</v>
      </c>
      <c r="E68" s="16">
        <f>SUM(E66)</f>
        <v>2812</v>
      </c>
      <c r="F68" s="16">
        <f>E68-D68</f>
        <v>-2188</v>
      </c>
      <c r="G68" s="16">
        <f>IF(D68=0,0,E68/D68)*100</f>
        <v>56.24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6" t="s">
        <v>65</v>
      </c>
      <c r="C70" s="26"/>
      <c r="D70" s="26"/>
      <c r="E70" s="26"/>
      <c r="F70" s="26"/>
      <c r="G70" s="26"/>
    </row>
    <row r="71" spans="1:7" ht="16.5" customHeight="1">
      <c r="A71" s="4"/>
      <c r="B71" s="20" t="s">
        <v>16</v>
      </c>
      <c r="C71" s="19"/>
      <c r="D71" s="19"/>
      <c r="E71" s="19"/>
      <c r="F71" s="19"/>
      <c r="G71" s="19"/>
    </row>
    <row r="72" spans="1:9" ht="16.5" customHeight="1">
      <c r="A72" s="4"/>
      <c r="B72" s="21" t="s">
        <v>37</v>
      </c>
      <c r="C72" s="15" t="s">
        <v>38</v>
      </c>
      <c r="D72" s="16">
        <v>36000</v>
      </c>
      <c r="E72" s="16">
        <v>23081</v>
      </c>
      <c r="F72" s="16">
        <f>E72-D72</f>
        <v>-12919</v>
      </c>
      <c r="G72" s="16">
        <f>IF(D72=0,0,E72/D72)*100</f>
        <v>64.1138888888889</v>
      </c>
      <c r="H72" s="1">
        <v>36000</v>
      </c>
      <c r="I72" s="1">
        <v>23081</v>
      </c>
    </row>
    <row r="73" spans="1:9" ht="16.5" customHeight="1">
      <c r="A73" s="4"/>
      <c r="B73" s="21" t="s">
        <v>39</v>
      </c>
      <c r="C73" s="15" t="s">
        <v>40</v>
      </c>
      <c r="D73" s="16">
        <v>6000</v>
      </c>
      <c r="E73" s="16">
        <v>0</v>
      </c>
      <c r="F73" s="16">
        <f>E73-D73</f>
        <v>-6000</v>
      </c>
      <c r="G73" s="16">
        <f>IF(D73=0,0,E73/D73)*100</f>
        <v>0</v>
      </c>
      <c r="H73" s="1">
        <v>0</v>
      </c>
      <c r="I73" s="1">
        <v>0</v>
      </c>
    </row>
    <row r="74" spans="1:9" ht="16.5" customHeight="1">
      <c r="A74" s="4"/>
      <c r="B74" s="21" t="s">
        <v>43</v>
      </c>
      <c r="C74" s="15" t="s">
        <v>44</v>
      </c>
      <c r="D74" s="16">
        <v>30000</v>
      </c>
      <c r="E74" s="16">
        <v>23081</v>
      </c>
      <c r="F74" s="16">
        <f>E74-D74</f>
        <v>-6919</v>
      </c>
      <c r="G74" s="16">
        <f>IF(D74=0,0,E74/D74)*100</f>
        <v>76.93666666666667</v>
      </c>
      <c r="H74" s="1">
        <v>0</v>
      </c>
      <c r="I74" s="1">
        <v>0</v>
      </c>
    </row>
    <row r="75" spans="1:7" ht="15.75" customHeight="1">
      <c r="A75" s="4"/>
      <c r="B75" s="27" t="s">
        <v>49</v>
      </c>
      <c r="C75" s="27"/>
      <c r="D75" s="16">
        <f>SUM(H72:H74)</f>
        <v>36000</v>
      </c>
      <c r="E75" s="16">
        <f>SUM(I72:I74)</f>
        <v>23081</v>
      </c>
      <c r="F75" s="16">
        <f>E75-D75</f>
        <v>-12919</v>
      </c>
      <c r="G75" s="16">
        <f>IF(D75=0,0,E75/D75)*100</f>
        <v>64.1138888888889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SUM(D75)</f>
        <v>36000</v>
      </c>
      <c r="E77" s="16">
        <f>SUM(E75)</f>
        <v>23081</v>
      </c>
      <c r="F77" s="16">
        <f>E77-D77</f>
        <v>-12919</v>
      </c>
      <c r="G77" s="16">
        <f>IF(D77=0,0,E77/D77)*100</f>
        <v>64.1138888888889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67</v>
      </c>
      <c r="C79" s="27"/>
      <c r="D79" s="16">
        <f>SUM(D68,D77)</f>
        <v>41000</v>
      </c>
      <c r="E79" s="16">
        <f>SUM(E68,E77)</f>
        <v>25893</v>
      </c>
      <c r="F79" s="16">
        <f>E79-D79</f>
        <v>-15107</v>
      </c>
      <c r="G79" s="16">
        <f>IF(D79=0,0,E79/D79)*100</f>
        <v>63.15365853658537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68</v>
      </c>
      <c r="C81" s="27"/>
      <c r="D81" s="16">
        <f>SUM(D55,D79)</f>
        <v>64246</v>
      </c>
      <c r="E81" s="16">
        <f>SUM(E55,E79)</f>
        <v>36099</v>
      </c>
      <c r="F81" s="16">
        <f>E81-D81</f>
        <v>-28147</v>
      </c>
      <c r="G81" s="16">
        <f>IF(D81=0,0,E81/D81)*100</f>
        <v>56.18871213772063</v>
      </c>
    </row>
    <row r="82" spans="1:7" ht="16.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24" t="s">
        <v>69</v>
      </c>
      <c r="C84" s="24"/>
      <c r="D84" s="24"/>
      <c r="E84" s="24"/>
      <c r="F84" s="24"/>
      <c r="G84" s="24"/>
    </row>
    <row r="85" spans="1:7" ht="16.5" customHeight="1">
      <c r="A85" s="4"/>
      <c r="B85" s="25" t="s">
        <v>70</v>
      </c>
      <c r="C85" s="25"/>
      <c r="D85" s="25"/>
      <c r="E85" s="25"/>
      <c r="F85" s="25"/>
      <c r="G85" s="25"/>
    </row>
    <row r="86" spans="1:7" ht="16.5" customHeight="1">
      <c r="A86" s="4"/>
      <c r="B86" s="26" t="s">
        <v>71</v>
      </c>
      <c r="C86" s="26"/>
      <c r="D86" s="26"/>
      <c r="E86" s="26"/>
      <c r="F86" s="26"/>
      <c r="G86" s="26"/>
    </row>
    <row r="87" spans="1:7" ht="16.5" customHeight="1">
      <c r="A87" s="4"/>
      <c r="B87" s="20" t="s">
        <v>16</v>
      </c>
      <c r="C87" s="19"/>
      <c r="D87" s="19"/>
      <c r="E87" s="19"/>
      <c r="F87" s="19"/>
      <c r="G87" s="19"/>
    </row>
    <row r="88" spans="1:9" ht="16.5" customHeight="1">
      <c r="A88" s="4"/>
      <c r="B88" s="21" t="s">
        <v>37</v>
      </c>
      <c r="C88" s="15" t="s">
        <v>38</v>
      </c>
      <c r="D88" s="16">
        <v>2000</v>
      </c>
      <c r="E88" s="16">
        <v>0</v>
      </c>
      <c r="F88" s="16">
        <f>E88-D88</f>
        <v>-2000</v>
      </c>
      <c r="G88" s="16">
        <f>IF(D88=0,0,E88/D88)*100</f>
        <v>0</v>
      </c>
      <c r="H88" s="1">
        <v>2000</v>
      </c>
      <c r="I88" s="1">
        <v>0</v>
      </c>
    </row>
    <row r="89" spans="1:9" ht="16.5" customHeight="1">
      <c r="A89" s="4"/>
      <c r="B89" s="21" t="s">
        <v>39</v>
      </c>
      <c r="C89" s="15" t="s">
        <v>40</v>
      </c>
      <c r="D89" s="16">
        <v>2000</v>
      </c>
      <c r="E89" s="16">
        <v>0</v>
      </c>
      <c r="F89" s="16">
        <f>E89-D89</f>
        <v>-2000</v>
      </c>
      <c r="G89" s="16">
        <f>IF(D89=0,0,E89/D89)*100</f>
        <v>0</v>
      </c>
      <c r="H89" s="1">
        <v>0</v>
      </c>
      <c r="I89" s="1">
        <v>0</v>
      </c>
    </row>
    <row r="90" spans="1:7" ht="15.75" customHeight="1">
      <c r="A90" s="4"/>
      <c r="B90" s="27" t="s">
        <v>49</v>
      </c>
      <c r="C90" s="27"/>
      <c r="D90" s="16">
        <f>SUM(H88:H89)</f>
        <v>2000</v>
      </c>
      <c r="E90" s="16">
        <f>SUM(I88:I89)</f>
        <v>0</v>
      </c>
      <c r="F90" s="16">
        <f>E90-D90</f>
        <v>-2000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72</v>
      </c>
      <c r="C92" s="27"/>
      <c r="D92" s="16">
        <f>SUM(D90)</f>
        <v>2000</v>
      </c>
      <c r="E92" s="16">
        <f>SUM(E90)</f>
        <v>0</v>
      </c>
      <c r="F92" s="16">
        <f>E92-D92</f>
        <v>-2000</v>
      </c>
      <c r="G92" s="16">
        <f>IF(D92=0,0,E92/D92)*100</f>
        <v>0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73</v>
      </c>
      <c r="C94" s="27"/>
      <c r="D94" s="16">
        <f>SUM(D92)</f>
        <v>2000</v>
      </c>
      <c r="E94" s="16">
        <f>SUM(E92)</f>
        <v>0</v>
      </c>
      <c r="F94" s="16">
        <f>E94-D94</f>
        <v>-2000</v>
      </c>
      <c r="G94" s="16">
        <f>IF(D94=0,0,E94/D94)*100</f>
        <v>0</v>
      </c>
    </row>
    <row r="95" spans="1:7" ht="15.7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25" t="s">
        <v>74</v>
      </c>
      <c r="C96" s="25"/>
      <c r="D96" s="25"/>
      <c r="E96" s="25"/>
      <c r="F96" s="25"/>
      <c r="G96" s="25"/>
    </row>
    <row r="97" spans="1:7" ht="16.5" customHeight="1">
      <c r="A97" s="4"/>
      <c r="B97" s="26" t="s">
        <v>75</v>
      </c>
      <c r="C97" s="26"/>
      <c r="D97" s="26"/>
      <c r="E97" s="26"/>
      <c r="F97" s="26"/>
      <c r="G97" s="26"/>
    </row>
    <row r="98" spans="1:7" ht="16.5" customHeight="1">
      <c r="A98" s="4"/>
      <c r="B98" s="20" t="s">
        <v>16</v>
      </c>
      <c r="C98" s="19"/>
      <c r="D98" s="19"/>
      <c r="E98" s="19"/>
      <c r="F98" s="19"/>
      <c r="G98" s="19"/>
    </row>
    <row r="99" spans="1:9" ht="16.5" customHeight="1">
      <c r="A99" s="4"/>
      <c r="B99" s="21" t="s">
        <v>37</v>
      </c>
      <c r="C99" s="15" t="s">
        <v>38</v>
      </c>
      <c r="D99" s="16">
        <v>1600</v>
      </c>
      <c r="E99" s="16">
        <v>3600</v>
      </c>
      <c r="F99" s="16">
        <f>E99-D99</f>
        <v>2000</v>
      </c>
      <c r="G99" s="16">
        <f>IF(D99=0,0,E99/D99)*100</f>
        <v>225</v>
      </c>
      <c r="H99" s="1">
        <v>1600</v>
      </c>
      <c r="I99" s="1">
        <v>3600</v>
      </c>
    </row>
    <row r="100" spans="1:9" ht="16.5" customHeight="1">
      <c r="A100" s="4"/>
      <c r="B100" s="21" t="s">
        <v>43</v>
      </c>
      <c r="C100" s="15" t="s">
        <v>44</v>
      </c>
      <c r="D100" s="16">
        <v>1600</v>
      </c>
      <c r="E100" s="16">
        <v>3600</v>
      </c>
      <c r="F100" s="16">
        <f>E100-D100</f>
        <v>2000</v>
      </c>
      <c r="G100" s="16">
        <f>IF(D100=0,0,E100/D100)*100</f>
        <v>225</v>
      </c>
      <c r="H100" s="1">
        <v>0</v>
      </c>
      <c r="I100" s="1">
        <v>0</v>
      </c>
    </row>
    <row r="101" spans="1:7" ht="15.75" customHeight="1">
      <c r="A101" s="4"/>
      <c r="B101" s="27" t="s">
        <v>49</v>
      </c>
      <c r="C101" s="27"/>
      <c r="D101" s="16">
        <f>SUM(H99:H100)</f>
        <v>1600</v>
      </c>
      <c r="E101" s="16">
        <f>SUM(I99:I100)</f>
        <v>3600</v>
      </c>
      <c r="F101" s="16">
        <f>E101-D101</f>
        <v>2000</v>
      </c>
      <c r="G101" s="16">
        <f>IF(D101=0,0,E101/D101)*100</f>
        <v>225</v>
      </c>
    </row>
    <row r="102" spans="1:7" ht="15.75" customHeight="1">
      <c r="A102" s="4"/>
      <c r="B102" s="12"/>
      <c r="C102" s="13"/>
      <c r="D102" s="14"/>
      <c r="E102" s="14"/>
      <c r="F102" s="14"/>
      <c r="G102" s="14"/>
    </row>
    <row r="103" spans="1:7" ht="15.75" customHeight="1">
      <c r="A103" s="4"/>
      <c r="B103" s="27" t="s">
        <v>76</v>
      </c>
      <c r="C103" s="27"/>
      <c r="D103" s="16">
        <f>SUM(D101)</f>
        <v>1600</v>
      </c>
      <c r="E103" s="16">
        <f>SUM(E101)</f>
        <v>3600</v>
      </c>
      <c r="F103" s="16">
        <f>E103-D103</f>
        <v>2000</v>
      </c>
      <c r="G103" s="16">
        <f>IF(D103=0,0,E103/D103)*100</f>
        <v>225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77</v>
      </c>
      <c r="C105" s="27"/>
      <c r="D105" s="16">
        <f>SUM(D103)</f>
        <v>1600</v>
      </c>
      <c r="E105" s="16">
        <f>SUM(E103)</f>
        <v>3600</v>
      </c>
      <c r="F105" s="16">
        <f>E105-D105</f>
        <v>2000</v>
      </c>
      <c r="G105" s="16">
        <f>IF(D105=0,0,E105/D105)*100</f>
        <v>225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78</v>
      </c>
      <c r="C107" s="27"/>
      <c r="D107" s="16">
        <f>SUM(D94,D105)</f>
        <v>3600</v>
      </c>
      <c r="E107" s="16">
        <f>SUM(E94,E105)</f>
        <v>3600</v>
      </c>
      <c r="F107" s="16">
        <f>E107-D107</f>
        <v>0</v>
      </c>
      <c r="G107" s="16">
        <f>IF(D107=0,0,E107/D107)*100</f>
        <v>100</v>
      </c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8"/>
      <c r="C111" s="13" t="s">
        <v>10</v>
      </c>
      <c r="D111" s="16">
        <f>SUM(D34,D81,D107)</f>
        <v>124274</v>
      </c>
      <c r="E111" s="16">
        <f>SUM(E34,E81,E107)</f>
        <v>66933</v>
      </c>
      <c r="F111" s="16">
        <f>E111-D111</f>
        <v>-57341</v>
      </c>
      <c r="G111" s="16">
        <f>IF(D111=0,0,E111/D111)*100</f>
        <v>53.85921431675169</v>
      </c>
    </row>
  </sheetData>
  <sheetProtection selectLockedCells="1" selectUnlockedCells="1"/>
  <mergeCells count="39">
    <mergeCell ref="B103:C103"/>
    <mergeCell ref="B105:C105"/>
    <mergeCell ref="B107:C107"/>
    <mergeCell ref="B90:C90"/>
    <mergeCell ref="B92:C92"/>
    <mergeCell ref="B94:C94"/>
    <mergeCell ref="B96:G96"/>
    <mergeCell ref="B97:G97"/>
    <mergeCell ref="B101:C101"/>
    <mergeCell ref="B77:C77"/>
    <mergeCell ref="B79:C79"/>
    <mergeCell ref="B81:C81"/>
    <mergeCell ref="B84:G84"/>
    <mergeCell ref="B85:G85"/>
    <mergeCell ref="B86:G86"/>
    <mergeCell ref="B57:G57"/>
    <mergeCell ref="B58:G58"/>
    <mergeCell ref="B66:C66"/>
    <mergeCell ref="B68:C68"/>
    <mergeCell ref="B70:G70"/>
    <mergeCell ref="B75:C75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2023-10-12T12:43:24Z</dcterms:modified>
  <cp:category/>
  <cp:version/>
  <cp:contentType/>
  <cp:contentStatus/>
</cp:coreProperties>
</file>