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<sst xmlns="http://schemas.openxmlformats.org/spreadsheetml/2006/main" count="123" uniqueCount="77">
  <si>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</si>
  <si>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</si>
  <si>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</si>
  <si>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</si>
  <si>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</si>
  <si>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</si>
  <si>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</si>
  <si>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</si>
  <si>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</si>
  <si>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</si>
  <si>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</si>
  <si>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Мадара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</si>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</sst>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showGridLines="0" tabSelected="1" zoomScalePageLayoutView="0" workbookViewId="0" topLeftCell="A1">
      <pane ySplit="6" topLeftCell="A55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38183</v>
      </c>
      <c r="E12" s="16">
        <v>32001</v>
      </c>
      <c r="F12" s="16">
        <f aca="true" t="shared" si="0" ref="F12:F26">E12-D12</f>
        <v>-6182</v>
      </c>
      <c r="G12" s="16">
        <f aca="true" t="shared" si="1" ref="G12:G26">IF(D12=0,0,E12/D12)*100</f>
        <v>83.80954875206244</v>
      </c>
      <c r="H12" s="1">
        <v>38183</v>
      </c>
      <c r="I12" s="1">
        <v>32001</v>
      </c>
    </row>
    <row r="13" spans="1:9" ht="16.5" customHeight="1">
      <c r="A13" s="4"/>
      <c r="B13" s="21" t="s">
        <v>19</v>
      </c>
      <c r="C13" s="15" t="s">
        <v>20</v>
      </c>
      <c r="D13" s="16">
        <v>38183</v>
      </c>
      <c r="E13" s="16">
        <v>32001</v>
      </c>
      <c r="F13" s="16">
        <f t="shared" si="0"/>
        <v>-6182</v>
      </c>
      <c r="G13" s="16">
        <f t="shared" si="1"/>
        <v>83.80954875206244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666</v>
      </c>
      <c r="F14" s="16">
        <f t="shared" si="0"/>
        <v>-44</v>
      </c>
      <c r="G14" s="16">
        <f t="shared" si="1"/>
        <v>93.80281690140845</v>
      </c>
      <c r="H14" s="1">
        <v>710</v>
      </c>
      <c r="I14" s="1">
        <v>666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666</v>
      </c>
      <c r="F15" s="16">
        <f t="shared" si="0"/>
        <v>-44</v>
      </c>
      <c r="G15" s="16">
        <f t="shared" si="1"/>
        <v>93.80281690140845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7339</v>
      </c>
      <c r="E16" s="16">
        <v>6219</v>
      </c>
      <c r="F16" s="16">
        <f t="shared" si="0"/>
        <v>-1120</v>
      </c>
      <c r="G16" s="16">
        <f t="shared" si="1"/>
        <v>84.73906526774765</v>
      </c>
      <c r="H16" s="1">
        <v>7339</v>
      </c>
      <c r="I16" s="1">
        <v>6219</v>
      </c>
    </row>
    <row r="17" spans="1:9" ht="16.5" customHeight="1">
      <c r="A17" s="4"/>
      <c r="B17" s="21" t="s">
        <v>27</v>
      </c>
      <c r="C17" s="15" t="s">
        <v>28</v>
      </c>
      <c r="D17" s="16">
        <v>4436</v>
      </c>
      <c r="E17" s="16">
        <v>3760</v>
      </c>
      <c r="F17" s="16">
        <f t="shared" si="0"/>
        <v>-676</v>
      </c>
      <c r="G17" s="16">
        <f t="shared" si="1"/>
        <v>84.76104598737602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1834</v>
      </c>
      <c r="E18" s="16">
        <v>1553</v>
      </c>
      <c r="F18" s="16">
        <f t="shared" si="0"/>
        <v>-281</v>
      </c>
      <c r="G18" s="16">
        <f t="shared" si="1"/>
        <v>84.67829880043621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1069</v>
      </c>
      <c r="E19" s="16">
        <v>906</v>
      </c>
      <c r="F19" s="16">
        <f t="shared" si="0"/>
        <v>-163</v>
      </c>
      <c r="G19" s="16">
        <f t="shared" si="1"/>
        <v>84.75210477081384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16132</v>
      </c>
      <c r="E20" s="16">
        <v>11825</v>
      </c>
      <c r="F20" s="16">
        <f t="shared" si="0"/>
        <v>-4307</v>
      </c>
      <c r="G20" s="16">
        <f t="shared" si="1"/>
        <v>73.30151252169601</v>
      </c>
      <c r="H20" s="1">
        <v>16132</v>
      </c>
      <c r="I20" s="1">
        <v>11825</v>
      </c>
    </row>
    <row r="21" spans="1:9" ht="16.5" customHeight="1">
      <c r="A21" s="4"/>
      <c r="B21" s="21" t="s">
        <v>35</v>
      </c>
      <c r="C21" s="15" t="s">
        <v>36</v>
      </c>
      <c r="D21" s="16">
        <v>200</v>
      </c>
      <c r="E21" s="16">
        <v>0</v>
      </c>
      <c r="F21" s="16">
        <f t="shared" si="0"/>
        <v>-200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4000</v>
      </c>
      <c r="E22" s="16">
        <v>2363</v>
      </c>
      <c r="F22" s="16">
        <f t="shared" si="0"/>
        <v>-1637</v>
      </c>
      <c r="G22" s="16">
        <f t="shared" si="1"/>
        <v>59.075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1200</v>
      </c>
      <c r="E23" s="16">
        <v>790</v>
      </c>
      <c r="F23" s="16">
        <f t="shared" si="0"/>
        <v>-410</v>
      </c>
      <c r="G23" s="16">
        <f t="shared" si="1"/>
        <v>65.83333333333333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10332</v>
      </c>
      <c r="E24" s="16">
        <v>8592</v>
      </c>
      <c r="F24" s="16">
        <f t="shared" si="0"/>
        <v>-1740</v>
      </c>
      <c r="G24" s="16">
        <f t="shared" si="1"/>
        <v>83.15911730545878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400</v>
      </c>
      <c r="E25" s="16">
        <v>80</v>
      </c>
      <c r="F25" s="16">
        <f t="shared" si="0"/>
        <v>-320</v>
      </c>
      <c r="G25" s="16">
        <f t="shared" si="1"/>
        <v>20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62364</v>
      </c>
      <c r="E26" s="16">
        <f>SUM(I12:I25)</f>
        <v>50711</v>
      </c>
      <c r="F26" s="16">
        <f t="shared" si="0"/>
        <v>-11653</v>
      </c>
      <c r="G26" s="16">
        <f t="shared" si="1"/>
        <v>81.31454043999743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62364</v>
      </c>
      <c r="E28" s="16">
        <f>SUM(E26)</f>
        <v>50711</v>
      </c>
      <c r="F28" s="16">
        <f>E28-D28</f>
        <v>-11653</v>
      </c>
      <c r="G28" s="16">
        <f>IF(D28=0,0,E28/D28)*100</f>
        <v>81.31454043999743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62364</v>
      </c>
      <c r="E30" s="16">
        <f>SUM(E28)</f>
        <v>50711</v>
      </c>
      <c r="F30" s="16">
        <f>E30-D30</f>
        <v>-11653</v>
      </c>
      <c r="G30" s="16">
        <f>IF(D30=0,0,E30/D30)*100</f>
        <v>81.31454043999743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62364</v>
      </c>
      <c r="E32" s="16">
        <f>SUM(E30)</f>
        <v>50711</v>
      </c>
      <c r="F32" s="16">
        <f>E32-D32</f>
        <v>-11653</v>
      </c>
      <c r="G32" s="16">
        <f>IF(D32=0,0,E32/D32)*100</f>
        <v>81.31454043999743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0</v>
      </c>
      <c r="F39" s="16">
        <f>E39-D39</f>
        <v>0</v>
      </c>
      <c r="G39" s="16">
        <f>IF(D39=0,0,E39/D39)*100</f>
        <v>0</v>
      </c>
      <c r="H39" s="1">
        <v>0</v>
      </c>
      <c r="I39" s="1">
        <v>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0</v>
      </c>
      <c r="F40" s="16">
        <f>E40-D40</f>
        <v>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0</v>
      </c>
      <c r="F41" s="16">
        <f>E41-D41</f>
        <v>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0</v>
      </c>
      <c r="F43" s="16">
        <f>E43-D43</f>
        <v>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0</v>
      </c>
      <c r="F45" s="16">
        <f>E45-D45</f>
        <v>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0</v>
      </c>
      <c r="F47" s="16">
        <f>E47-D47</f>
        <v>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10660</v>
      </c>
      <c r="E54" s="16">
        <v>10869</v>
      </c>
      <c r="F54" s="16">
        <f>E54-D54</f>
        <v>209</v>
      </c>
      <c r="G54" s="16">
        <f>IF(D54=0,0,E54/D54)*100</f>
        <v>101.9606003752345</v>
      </c>
      <c r="H54" s="1">
        <v>10660</v>
      </c>
      <c r="I54" s="1">
        <v>10869</v>
      </c>
    </row>
    <row r="55" spans="1:9" ht="16.5" customHeight="1">
      <c r="A55" s="4"/>
      <c r="B55" s="21" t="s">
        <v>37</v>
      </c>
      <c r="C55" s="15" t="s">
        <v>38</v>
      </c>
      <c r="D55" s="16">
        <v>10660</v>
      </c>
      <c r="E55" s="16">
        <v>10869</v>
      </c>
      <c r="F55" s="16">
        <f>E55-D55</f>
        <v>209</v>
      </c>
      <c r="G55" s="16">
        <f>IF(D55=0,0,E55/D55)*100</f>
        <v>101.9606003752345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10660</v>
      </c>
      <c r="E56" s="16">
        <f>SUM(I54:I55)</f>
        <v>10869</v>
      </c>
      <c r="F56" s="16">
        <f>E56-D56</f>
        <v>209</v>
      </c>
      <c r="G56" s="16">
        <f>IF(D56=0,0,E56/D56)*100</f>
        <v>101.9606003752345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10660</v>
      </c>
      <c r="E58" s="16">
        <f>SUM(E56)</f>
        <v>10869</v>
      </c>
      <c r="F58" s="16">
        <f>E58-D58</f>
        <v>209</v>
      </c>
      <c r="G58" s="16">
        <f>IF(D58=0,0,E58/D58)*100</f>
        <v>101.9606003752345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6.5" customHeight="1">
      <c r="A60" s="4"/>
      <c r="B60" s="26" t="s">
        <v>59</v>
      </c>
      <c r="C60" s="26"/>
      <c r="D60" s="26"/>
      <c r="E60" s="26"/>
      <c r="F60" s="26"/>
      <c r="G60" s="26"/>
    </row>
    <row r="61" spans="1:7" ht="16.5" customHeight="1">
      <c r="A61" s="4"/>
      <c r="B61" s="20" t="s">
        <v>16</v>
      </c>
      <c r="C61" s="19"/>
      <c r="D61" s="19"/>
      <c r="E61" s="19"/>
      <c r="F61" s="19"/>
      <c r="G61" s="19"/>
    </row>
    <row r="62" spans="1:9" ht="16.5" customHeight="1">
      <c r="A62" s="4"/>
      <c r="B62" s="21" t="s">
        <v>33</v>
      </c>
      <c r="C62" s="15" t="s">
        <v>34</v>
      </c>
      <c r="D62" s="16">
        <v>33273</v>
      </c>
      <c r="E62" s="16">
        <v>0</v>
      </c>
      <c r="F62" s="16">
        <f>E62-D62</f>
        <v>-33273</v>
      </c>
      <c r="G62" s="16">
        <f>IF(D62=0,0,E62/D62)*100</f>
        <v>0</v>
      </c>
      <c r="H62" s="1">
        <v>33273</v>
      </c>
      <c r="I62" s="1">
        <v>0</v>
      </c>
    </row>
    <row r="63" spans="1:9" ht="16.5" customHeight="1">
      <c r="A63" s="4"/>
      <c r="B63" s="21" t="s">
        <v>41</v>
      </c>
      <c r="C63" s="15" t="s">
        <v>42</v>
      </c>
      <c r="D63" s="16">
        <v>33273</v>
      </c>
      <c r="E63" s="16">
        <v>0</v>
      </c>
      <c r="F63" s="16">
        <f>E63-D63</f>
        <v>-33273</v>
      </c>
      <c r="G63" s="16">
        <f>IF(D63=0,0,E63/D63)*100</f>
        <v>0</v>
      </c>
      <c r="H63" s="1">
        <v>0</v>
      </c>
      <c r="I63" s="1">
        <v>0</v>
      </c>
    </row>
    <row r="64" spans="1:7" ht="15.75" customHeight="1">
      <c r="A64" s="4"/>
      <c r="B64" s="27" t="s">
        <v>45</v>
      </c>
      <c r="C64" s="27"/>
      <c r="D64" s="16">
        <f>SUM(H62:H63)</f>
        <v>33273</v>
      </c>
      <c r="E64" s="16">
        <f>SUM(I62:I63)</f>
        <v>0</v>
      </c>
      <c r="F64" s="16">
        <f>E64-D64</f>
        <v>-33273</v>
      </c>
      <c r="G64" s="16">
        <f>IF(D64=0,0,E64/D64)*100</f>
        <v>0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60</v>
      </c>
      <c r="C66" s="27"/>
      <c r="D66" s="16">
        <f>SUM(D64)</f>
        <v>33273</v>
      </c>
      <c r="E66" s="16">
        <f>SUM(E64)</f>
        <v>0</v>
      </c>
      <c r="F66" s="16">
        <f>E66-D66</f>
        <v>-33273</v>
      </c>
      <c r="G66" s="16">
        <f>IF(D66=0,0,E66/D66)*100</f>
        <v>0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61</v>
      </c>
      <c r="C68" s="27"/>
      <c r="D68" s="16">
        <f>SUM(D58,D66)</f>
        <v>43933</v>
      </c>
      <c r="E68" s="16">
        <f>SUM(E58,E66)</f>
        <v>10869</v>
      </c>
      <c r="F68" s="16">
        <f>E68-D68</f>
        <v>-33064</v>
      </c>
      <c r="G68" s="16">
        <f>IF(D68=0,0,E68/D68)*100</f>
        <v>24.739944916122276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5" t="s">
        <v>62</v>
      </c>
      <c r="C70" s="25"/>
      <c r="D70" s="25"/>
      <c r="E70" s="25"/>
      <c r="F70" s="25"/>
      <c r="G70" s="25"/>
    </row>
    <row r="71" spans="1:7" ht="16.5" customHeight="1">
      <c r="A71" s="4"/>
      <c r="B71" s="26" t="s">
        <v>63</v>
      </c>
      <c r="C71" s="26"/>
      <c r="D71" s="26"/>
      <c r="E71" s="26"/>
      <c r="F71" s="26"/>
      <c r="G71" s="26"/>
    </row>
    <row r="72" spans="1:7" ht="16.5" customHeight="1">
      <c r="A72" s="4"/>
      <c r="B72" s="20" t="s">
        <v>16</v>
      </c>
      <c r="C72" s="19"/>
      <c r="D72" s="19"/>
      <c r="E72" s="19"/>
      <c r="F72" s="19"/>
      <c r="G72" s="19"/>
    </row>
    <row r="73" spans="1:9" ht="16.5" customHeight="1">
      <c r="A73" s="4"/>
      <c r="B73" s="21" t="s">
        <v>21</v>
      </c>
      <c r="C73" s="15" t="s">
        <v>22</v>
      </c>
      <c r="D73" s="16">
        <v>0</v>
      </c>
      <c r="E73" s="16">
        <v>990</v>
      </c>
      <c r="F73" s="16">
        <f aca="true" t="shared" si="2" ref="F73:F80">E73-D73</f>
        <v>990</v>
      </c>
      <c r="G73" s="16">
        <f aca="true" t="shared" si="3" ref="G73:G80">IF(D73=0,0,E73/D73)*100</f>
        <v>0</v>
      </c>
      <c r="H73" s="1">
        <v>0</v>
      </c>
      <c r="I73" s="1">
        <v>990</v>
      </c>
    </row>
    <row r="74" spans="1:9" ht="16.5" customHeight="1">
      <c r="A74" s="4"/>
      <c r="B74" s="21" t="s">
        <v>64</v>
      </c>
      <c r="C74" s="15" t="s">
        <v>65</v>
      </c>
      <c r="D74" s="16">
        <v>0</v>
      </c>
      <c r="E74" s="16">
        <v>990</v>
      </c>
      <c r="F74" s="16">
        <f t="shared" si="2"/>
        <v>990</v>
      </c>
      <c r="G74" s="16">
        <f t="shared" si="3"/>
        <v>0</v>
      </c>
      <c r="H74" s="1">
        <v>0</v>
      </c>
      <c r="I74" s="1">
        <v>0</v>
      </c>
    </row>
    <row r="75" spans="1:9" ht="16.5" customHeight="1">
      <c r="A75" s="4"/>
      <c r="B75" s="21" t="s">
        <v>33</v>
      </c>
      <c r="C75" s="15" t="s">
        <v>34</v>
      </c>
      <c r="D75" s="16">
        <v>2300</v>
      </c>
      <c r="E75" s="16">
        <v>411</v>
      </c>
      <c r="F75" s="16">
        <f t="shared" si="2"/>
        <v>-1889</v>
      </c>
      <c r="G75" s="16">
        <f t="shared" si="3"/>
        <v>17.869565217391305</v>
      </c>
      <c r="H75" s="1">
        <v>2300</v>
      </c>
      <c r="I75" s="1">
        <v>411</v>
      </c>
    </row>
    <row r="76" spans="1:9" ht="16.5" customHeight="1">
      <c r="A76" s="4"/>
      <c r="B76" s="21" t="s">
        <v>35</v>
      </c>
      <c r="C76" s="15" t="s">
        <v>36</v>
      </c>
      <c r="D76" s="16">
        <v>0</v>
      </c>
      <c r="E76" s="16">
        <v>350</v>
      </c>
      <c r="F76" s="16">
        <f t="shared" si="2"/>
        <v>350</v>
      </c>
      <c r="G76" s="16">
        <f t="shared" si="3"/>
        <v>0</v>
      </c>
      <c r="H76" s="1">
        <v>0</v>
      </c>
      <c r="I76" s="1">
        <v>0</v>
      </c>
    </row>
    <row r="77" spans="1:9" ht="16.5" customHeight="1">
      <c r="A77" s="4"/>
      <c r="B77" s="21" t="s">
        <v>37</v>
      </c>
      <c r="C77" s="15" t="s">
        <v>38</v>
      </c>
      <c r="D77" s="16">
        <v>0</v>
      </c>
      <c r="E77" s="16">
        <v>0</v>
      </c>
      <c r="F77" s="16">
        <f t="shared" si="2"/>
        <v>0</v>
      </c>
      <c r="G77" s="16">
        <f t="shared" si="3"/>
        <v>0</v>
      </c>
      <c r="H77" s="1">
        <v>0</v>
      </c>
      <c r="I77" s="1">
        <v>0</v>
      </c>
    </row>
    <row r="78" spans="1:9" ht="16.5" customHeight="1">
      <c r="A78" s="4"/>
      <c r="B78" s="21" t="s">
        <v>39</v>
      </c>
      <c r="C78" s="15" t="s">
        <v>40</v>
      </c>
      <c r="D78" s="16">
        <v>2300</v>
      </c>
      <c r="E78" s="16">
        <v>0</v>
      </c>
      <c r="F78" s="16">
        <f t="shared" si="2"/>
        <v>-2300</v>
      </c>
      <c r="G78" s="16">
        <f t="shared" si="3"/>
        <v>0</v>
      </c>
      <c r="H78" s="1">
        <v>0</v>
      </c>
      <c r="I78" s="1">
        <v>0</v>
      </c>
    </row>
    <row r="79" spans="1:9" ht="16.5" customHeight="1">
      <c r="A79" s="4"/>
      <c r="B79" s="21" t="s">
        <v>41</v>
      </c>
      <c r="C79" s="15" t="s">
        <v>42</v>
      </c>
      <c r="D79" s="16">
        <v>0</v>
      </c>
      <c r="E79" s="16">
        <v>61</v>
      </c>
      <c r="F79" s="16">
        <f t="shared" si="2"/>
        <v>61</v>
      </c>
      <c r="G79" s="16">
        <f t="shared" si="3"/>
        <v>0</v>
      </c>
      <c r="H79" s="1">
        <v>0</v>
      </c>
      <c r="I79" s="1">
        <v>0</v>
      </c>
    </row>
    <row r="80" spans="1:7" ht="15.75" customHeight="1">
      <c r="A80" s="4"/>
      <c r="B80" s="27" t="s">
        <v>45</v>
      </c>
      <c r="C80" s="27"/>
      <c r="D80" s="16">
        <f>SUM(H73:H79)</f>
        <v>2300</v>
      </c>
      <c r="E80" s="16">
        <f>SUM(I73:I79)</f>
        <v>1401</v>
      </c>
      <c r="F80" s="16">
        <f t="shared" si="2"/>
        <v>-899</v>
      </c>
      <c r="G80" s="16">
        <f t="shared" si="3"/>
        <v>60.91304347826087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66</v>
      </c>
      <c r="C82" s="27"/>
      <c r="D82" s="16">
        <f>SUM(D80)</f>
        <v>2300</v>
      </c>
      <c r="E82" s="16">
        <f>SUM(E80)</f>
        <v>1401</v>
      </c>
      <c r="F82" s="16">
        <f>E82-D82</f>
        <v>-899</v>
      </c>
      <c r="G82" s="16">
        <f>IF(D82=0,0,E82/D82)*100</f>
        <v>60.91304347826087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26" t="s">
        <v>67</v>
      </c>
      <c r="C84" s="26"/>
      <c r="D84" s="26"/>
      <c r="E84" s="26"/>
      <c r="F84" s="26"/>
      <c r="G84" s="26"/>
    </row>
    <row r="85" spans="1:7" ht="16.5" customHeight="1">
      <c r="A85" s="4"/>
      <c r="B85" s="20" t="s">
        <v>16</v>
      </c>
      <c r="C85" s="19"/>
      <c r="D85" s="19"/>
      <c r="E85" s="19"/>
      <c r="F85" s="19"/>
      <c r="G85" s="19"/>
    </row>
    <row r="86" spans="1:9" ht="16.5" customHeight="1">
      <c r="A86" s="4"/>
      <c r="B86" s="21" t="s">
        <v>33</v>
      </c>
      <c r="C86" s="15" t="s">
        <v>34</v>
      </c>
      <c r="D86" s="16">
        <v>61000</v>
      </c>
      <c r="E86" s="16">
        <v>41533</v>
      </c>
      <c r="F86" s="16">
        <f>E86-D86</f>
        <v>-19467</v>
      </c>
      <c r="G86" s="16">
        <f>IF(D86=0,0,E86/D86)*100</f>
        <v>68.08688524590164</v>
      </c>
      <c r="H86" s="1">
        <v>61000</v>
      </c>
      <c r="I86" s="1">
        <v>41533</v>
      </c>
    </row>
    <row r="87" spans="1:9" ht="16.5" customHeight="1">
      <c r="A87" s="4"/>
      <c r="B87" s="21" t="s">
        <v>35</v>
      </c>
      <c r="C87" s="15" t="s">
        <v>36</v>
      </c>
      <c r="D87" s="16">
        <v>0</v>
      </c>
      <c r="E87" s="16">
        <v>0</v>
      </c>
      <c r="F87" s="16">
        <f>E87-D87</f>
        <v>0</v>
      </c>
      <c r="G87" s="16">
        <f>IF(D87=0,0,E87/D87)*100</f>
        <v>0</v>
      </c>
      <c r="H87" s="1">
        <v>0</v>
      </c>
      <c r="I87" s="1">
        <v>0</v>
      </c>
    </row>
    <row r="88" spans="1:9" ht="16.5" customHeight="1">
      <c r="A88" s="4"/>
      <c r="B88" s="21" t="s">
        <v>39</v>
      </c>
      <c r="C88" s="15" t="s">
        <v>40</v>
      </c>
      <c r="D88" s="16">
        <v>61000</v>
      </c>
      <c r="E88" s="16">
        <v>41533</v>
      </c>
      <c r="F88" s="16">
        <f>E88-D88</f>
        <v>-19467</v>
      </c>
      <c r="G88" s="16">
        <f>IF(D88=0,0,E88/D88)*100</f>
        <v>68.08688524590164</v>
      </c>
      <c r="H88" s="1">
        <v>0</v>
      </c>
      <c r="I88" s="1">
        <v>0</v>
      </c>
    </row>
    <row r="89" spans="1:7" ht="15.75" customHeight="1">
      <c r="A89" s="4"/>
      <c r="B89" s="27" t="s">
        <v>45</v>
      </c>
      <c r="C89" s="27"/>
      <c r="D89" s="16">
        <f>SUM(H86:H88)</f>
        <v>61000</v>
      </c>
      <c r="E89" s="16">
        <f>SUM(I86:I88)</f>
        <v>41533</v>
      </c>
      <c r="F89" s="16">
        <f>E89-D89</f>
        <v>-19467</v>
      </c>
      <c r="G89" s="16">
        <f>IF(D89=0,0,E89/D89)*100</f>
        <v>68.08688524590164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68</v>
      </c>
      <c r="C91" s="27"/>
      <c r="D91" s="16">
        <f>SUM(D89)</f>
        <v>61000</v>
      </c>
      <c r="E91" s="16">
        <f>SUM(E89)</f>
        <v>41533</v>
      </c>
      <c r="F91" s="16">
        <f>E91-D91</f>
        <v>-19467</v>
      </c>
      <c r="G91" s="16">
        <f>IF(D91=0,0,E91/D91)*100</f>
        <v>68.08688524590164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69</v>
      </c>
      <c r="C93" s="27"/>
      <c r="D93" s="16">
        <f>SUM(D82,D91)</f>
        <v>63300</v>
      </c>
      <c r="E93" s="16">
        <f>SUM(E82,E91)</f>
        <v>42934</v>
      </c>
      <c r="F93" s="16">
        <f>E93-D93</f>
        <v>-20366</v>
      </c>
      <c r="G93" s="16">
        <f>IF(D93=0,0,E93/D93)*100</f>
        <v>67.826224328594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70</v>
      </c>
      <c r="C95" s="27"/>
      <c r="D95" s="16">
        <f>SUM(D68,D93)</f>
        <v>107233</v>
      </c>
      <c r="E95" s="16">
        <f>SUM(E68,E93)</f>
        <v>53803</v>
      </c>
      <c r="F95" s="16">
        <f>E95-D95</f>
        <v>-53430</v>
      </c>
      <c r="G95" s="16">
        <f>IF(D95=0,0,E95/D95)*100</f>
        <v>50.173920341685864</v>
      </c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2"/>
      <c r="C97" s="13"/>
      <c r="D97" s="14"/>
      <c r="E97" s="14"/>
      <c r="F97" s="14"/>
      <c r="G97" s="14"/>
    </row>
    <row r="98" spans="1:7" ht="16.5" customHeight="1">
      <c r="A98" s="4"/>
      <c r="B98" s="24" t="s">
        <v>71</v>
      </c>
      <c r="C98" s="24"/>
      <c r="D98" s="24"/>
      <c r="E98" s="24"/>
      <c r="F98" s="24"/>
      <c r="G98" s="24"/>
    </row>
    <row r="99" spans="1:7" ht="16.5" customHeight="1">
      <c r="A99" s="4"/>
      <c r="B99" s="25" t="s">
        <v>72</v>
      </c>
      <c r="C99" s="25"/>
      <c r="D99" s="25"/>
      <c r="E99" s="25"/>
      <c r="F99" s="25"/>
      <c r="G99" s="25"/>
    </row>
    <row r="100" spans="1:7" ht="16.5" customHeight="1">
      <c r="A100" s="4"/>
      <c r="B100" s="26" t="s">
        <v>73</v>
      </c>
      <c r="C100" s="26"/>
      <c r="D100" s="26"/>
      <c r="E100" s="26"/>
      <c r="F100" s="26"/>
      <c r="G100" s="26"/>
    </row>
    <row r="101" spans="1:7" ht="16.5" customHeight="1">
      <c r="A101" s="4"/>
      <c r="B101" s="20" t="s">
        <v>16</v>
      </c>
      <c r="C101" s="19"/>
      <c r="D101" s="19"/>
      <c r="E101" s="19"/>
      <c r="F101" s="19"/>
      <c r="G101" s="19"/>
    </row>
    <row r="102" spans="1:9" ht="16.5" customHeight="1">
      <c r="A102" s="4"/>
      <c r="B102" s="21" t="s">
        <v>33</v>
      </c>
      <c r="C102" s="15" t="s">
        <v>34</v>
      </c>
      <c r="D102" s="16">
        <v>1500</v>
      </c>
      <c r="E102" s="16">
        <v>1500</v>
      </c>
      <c r="F102" s="16">
        <f>E102-D102</f>
        <v>0</v>
      </c>
      <c r="G102" s="16">
        <f>IF(D102=0,0,E102/D102)*100</f>
        <v>100</v>
      </c>
      <c r="H102" s="1">
        <v>1500</v>
      </c>
      <c r="I102" s="1">
        <v>1500</v>
      </c>
    </row>
    <row r="103" spans="1:9" ht="16.5" customHeight="1">
      <c r="A103" s="4"/>
      <c r="B103" s="21" t="s">
        <v>39</v>
      </c>
      <c r="C103" s="15" t="s">
        <v>40</v>
      </c>
      <c r="D103" s="16">
        <v>1500</v>
      </c>
      <c r="E103" s="16">
        <v>1500</v>
      </c>
      <c r="F103" s="16">
        <f>E103-D103</f>
        <v>0</v>
      </c>
      <c r="G103" s="16">
        <f>IF(D103=0,0,E103/D103)*100</f>
        <v>100</v>
      </c>
      <c r="H103" s="1">
        <v>0</v>
      </c>
      <c r="I103" s="1">
        <v>0</v>
      </c>
    </row>
    <row r="104" spans="1:7" ht="15.75" customHeight="1">
      <c r="A104" s="4"/>
      <c r="B104" s="27" t="s">
        <v>45</v>
      </c>
      <c r="C104" s="27"/>
      <c r="D104" s="16">
        <f>SUM(H102:H103)</f>
        <v>1500</v>
      </c>
      <c r="E104" s="16">
        <f>SUM(I102:I103)</f>
        <v>1500</v>
      </c>
      <c r="F104" s="16">
        <f>E104-D104</f>
        <v>0</v>
      </c>
      <c r="G104" s="16">
        <f>IF(D104=0,0,E104/D104)*100</f>
        <v>100</v>
      </c>
    </row>
    <row r="105" spans="1:7" ht="15.75" customHeight="1">
      <c r="A105" s="4"/>
      <c r="B105" s="12"/>
      <c r="C105" s="13"/>
      <c r="D105" s="14"/>
      <c r="E105" s="14"/>
      <c r="F105" s="14"/>
      <c r="G105" s="14"/>
    </row>
    <row r="106" spans="1:7" ht="15.75" customHeight="1">
      <c r="A106" s="4"/>
      <c r="B106" s="27" t="s">
        <v>74</v>
      </c>
      <c r="C106" s="27"/>
      <c r="D106" s="16">
        <f>SUM(D104)</f>
        <v>1500</v>
      </c>
      <c r="E106" s="16">
        <f>SUM(E104)</f>
        <v>1500</v>
      </c>
      <c r="F106" s="16">
        <f>E106-D106</f>
        <v>0</v>
      </c>
      <c r="G106" s="16">
        <f>IF(D106=0,0,E106/D106)*100</f>
        <v>100</v>
      </c>
    </row>
    <row r="107" spans="1:7" ht="15.75" customHeight="1">
      <c r="A107" s="4"/>
      <c r="B107" s="12"/>
      <c r="C107" s="13"/>
      <c r="D107" s="14"/>
      <c r="E107" s="14"/>
      <c r="F107" s="14"/>
      <c r="G107" s="14"/>
    </row>
    <row r="108" spans="1:7" ht="15.75" customHeight="1">
      <c r="A108" s="4"/>
      <c r="B108" s="27" t="s">
        <v>75</v>
      </c>
      <c r="C108" s="27"/>
      <c r="D108" s="16">
        <f>SUM(D106)</f>
        <v>1500</v>
      </c>
      <c r="E108" s="16">
        <f>SUM(E106)</f>
        <v>1500</v>
      </c>
      <c r="F108" s="16">
        <f>E108-D108</f>
        <v>0</v>
      </c>
      <c r="G108" s="16">
        <f>IF(D108=0,0,E108/D108)*100</f>
        <v>100</v>
      </c>
    </row>
    <row r="109" spans="1:7" ht="15.75" customHeight="1">
      <c r="A109" s="4"/>
      <c r="B109" s="12"/>
      <c r="C109" s="13"/>
      <c r="D109" s="14"/>
      <c r="E109" s="14"/>
      <c r="F109" s="14"/>
      <c r="G109" s="14"/>
    </row>
    <row r="110" spans="1:7" ht="15.75" customHeight="1">
      <c r="A110" s="4"/>
      <c r="B110" s="27" t="s">
        <v>76</v>
      </c>
      <c r="C110" s="27"/>
      <c r="D110" s="16">
        <f>SUM(D108)</f>
        <v>1500</v>
      </c>
      <c r="E110" s="16">
        <f>SUM(E108)</f>
        <v>1500</v>
      </c>
      <c r="F110" s="16">
        <f>E110-D110</f>
        <v>0</v>
      </c>
      <c r="G110" s="16">
        <f>IF(D110=0,0,E110/D110)*100</f>
        <v>100</v>
      </c>
    </row>
    <row r="111" spans="1:7" ht="16.5" customHeight="1">
      <c r="A111" s="4"/>
      <c r="B111" s="12"/>
      <c r="C111" s="13"/>
      <c r="D111" s="14"/>
      <c r="E111" s="14"/>
      <c r="F111" s="14"/>
      <c r="G111" s="14"/>
    </row>
    <row r="112" spans="1:7" ht="16.5" customHeight="1">
      <c r="A112" s="4"/>
      <c r="B112" s="12"/>
      <c r="C112" s="13"/>
      <c r="D112" s="14"/>
      <c r="E112" s="14"/>
      <c r="F112" s="14"/>
      <c r="G112" s="14"/>
    </row>
    <row r="113" spans="1:7" ht="16.5" customHeight="1">
      <c r="A113" s="4"/>
      <c r="B113" s="12"/>
      <c r="C113" s="13"/>
      <c r="D113" s="14"/>
      <c r="E113" s="14"/>
      <c r="F113" s="14"/>
      <c r="G113" s="14"/>
    </row>
    <row r="114" spans="1:7" ht="16.5" customHeight="1">
      <c r="A114" s="4"/>
      <c r="B114" s="18"/>
      <c r="C114" s="13" t="s">
        <v>10</v>
      </c>
      <c r="D114" s="16">
        <f>SUM(D32,D47,D95,D110)</f>
        <v>171097</v>
      </c>
      <c r="E114" s="16">
        <f>SUM(E32,E47,E95,E110)</f>
        <v>106014</v>
      </c>
      <c r="F114" s="16">
        <f>E114-D114</f>
        <v>-65083</v>
      </c>
      <c r="G114" s="16">
        <f>IF(D114=0,0,E114/D114)*100</f>
        <v>61.96134356534597</v>
      </c>
    </row>
  </sheetData>
  <sheetProtection selectLockedCells="1" selectUnlockedCells="1"/>
  <mergeCells count="41">
    <mergeCell ref="B100:G100"/>
    <mergeCell ref="B104:C104"/>
    <mergeCell ref="B106:C106"/>
    <mergeCell ref="B108:C108"/>
    <mergeCell ref="B110:C110"/>
    <mergeCell ref="B89:C89"/>
    <mergeCell ref="B91:C91"/>
    <mergeCell ref="B93:C93"/>
    <mergeCell ref="B95:C95"/>
    <mergeCell ref="B98:G98"/>
    <mergeCell ref="B99:G99"/>
    <mergeCell ref="B68:C68"/>
    <mergeCell ref="B70:G70"/>
    <mergeCell ref="B71:G71"/>
    <mergeCell ref="B80:C80"/>
    <mergeCell ref="B82:C82"/>
    <mergeCell ref="B84:G84"/>
    <mergeCell ref="B52:G52"/>
    <mergeCell ref="B56:C56"/>
    <mergeCell ref="B58:C58"/>
    <mergeCell ref="B60:G60"/>
    <mergeCell ref="B64:C64"/>
    <mergeCell ref="B66:C66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2023-10-31T12:41:53Z</dcterms:modified>
  <cp:category/>
  <cp:version/>
  <cp:contentType/>
  <cp:contentStatus/>
</cp:coreProperties>
</file>