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<sst xmlns="http://schemas.openxmlformats.org/spreadsheetml/2006/main" count="119" uniqueCount="71">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</sst>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24765</v>
      </c>
      <c r="E12" s="16">
        <v>19320</v>
      </c>
      <c r="F12" s="16">
        <f aca="true" t="shared" si="0" ref="F12:F26">E12-D12</f>
        <v>-5445</v>
      </c>
      <c r="G12" s="16">
        <f aca="true" t="shared" si="1" ref="G12:G26">IF(D12=0,0,E12/D12)*100</f>
        <v>78.01332525741974</v>
      </c>
      <c r="H12" s="1">
        <v>24765</v>
      </c>
      <c r="I12" s="1">
        <v>19320</v>
      </c>
    </row>
    <row r="13" spans="1:9" ht="16.5" customHeight="1">
      <c r="A13" s="4"/>
      <c r="B13" s="21" t="s">
        <v>19</v>
      </c>
      <c r="C13" s="15" t="s">
        <v>20</v>
      </c>
      <c r="D13" s="16">
        <v>24765</v>
      </c>
      <c r="E13" s="16">
        <v>19320</v>
      </c>
      <c r="F13" s="16">
        <f t="shared" si="0"/>
        <v>-5445</v>
      </c>
      <c r="G13" s="16">
        <f t="shared" si="1"/>
        <v>78.01332525741974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519</v>
      </c>
      <c r="E14" s="16">
        <v>497</v>
      </c>
      <c r="F14" s="16">
        <f t="shared" si="0"/>
        <v>-22</v>
      </c>
      <c r="G14" s="16">
        <f t="shared" si="1"/>
        <v>95.76107899807322</v>
      </c>
      <c r="H14" s="1">
        <v>519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519</v>
      </c>
      <c r="E15" s="16">
        <v>497</v>
      </c>
      <c r="F15" s="16">
        <f t="shared" si="0"/>
        <v>-22</v>
      </c>
      <c r="G15" s="16">
        <f t="shared" si="1"/>
        <v>95.76107899807322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4760</v>
      </c>
      <c r="E16" s="16">
        <v>3983</v>
      </c>
      <c r="F16" s="16">
        <f t="shared" si="0"/>
        <v>-777</v>
      </c>
      <c r="G16" s="16">
        <f t="shared" si="1"/>
        <v>83.67647058823529</v>
      </c>
      <c r="H16" s="1">
        <v>4760</v>
      </c>
      <c r="I16" s="1">
        <v>3983</v>
      </c>
    </row>
    <row r="17" spans="1:9" ht="16.5" customHeight="1">
      <c r="A17" s="4"/>
      <c r="B17" s="21" t="s">
        <v>27</v>
      </c>
      <c r="C17" s="15" t="s">
        <v>28</v>
      </c>
      <c r="D17" s="16">
        <v>2878</v>
      </c>
      <c r="E17" s="16">
        <v>2408</v>
      </c>
      <c r="F17" s="16">
        <f t="shared" si="0"/>
        <v>-470</v>
      </c>
      <c r="G17" s="16">
        <f t="shared" si="1"/>
        <v>83.66921473245309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1189</v>
      </c>
      <c r="E18" s="16">
        <v>995</v>
      </c>
      <c r="F18" s="16">
        <f t="shared" si="0"/>
        <v>-194</v>
      </c>
      <c r="G18" s="16">
        <f t="shared" si="1"/>
        <v>83.68376787216148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693</v>
      </c>
      <c r="E19" s="16">
        <v>580</v>
      </c>
      <c r="F19" s="16">
        <f t="shared" si="0"/>
        <v>-113</v>
      </c>
      <c r="G19" s="16">
        <f t="shared" si="1"/>
        <v>83.6940836940837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8010</v>
      </c>
      <c r="E20" s="16">
        <v>3224</v>
      </c>
      <c r="F20" s="16">
        <f t="shared" si="0"/>
        <v>-4786</v>
      </c>
      <c r="G20" s="16">
        <f t="shared" si="1"/>
        <v>40.249687890137324</v>
      </c>
      <c r="H20" s="1">
        <v>8010</v>
      </c>
      <c r="I20" s="1">
        <v>3224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226</v>
      </c>
      <c r="F21" s="16">
        <f t="shared" si="0"/>
        <v>-574</v>
      </c>
      <c r="G21" s="16">
        <f t="shared" si="1"/>
        <v>28.249999999999996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1600</v>
      </c>
      <c r="E22" s="16">
        <v>1561</v>
      </c>
      <c r="F22" s="16">
        <f t="shared" si="0"/>
        <v>-39</v>
      </c>
      <c r="G22" s="16">
        <f t="shared" si="1"/>
        <v>97.5625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904</v>
      </c>
      <c r="F23" s="16">
        <f t="shared" si="0"/>
        <v>-1096</v>
      </c>
      <c r="G23" s="16">
        <f t="shared" si="1"/>
        <v>45.2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2110</v>
      </c>
      <c r="E24" s="16">
        <v>144</v>
      </c>
      <c r="F24" s="16">
        <f t="shared" si="0"/>
        <v>-1966</v>
      </c>
      <c r="G24" s="16">
        <f t="shared" si="1"/>
        <v>6.824644549763033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1500</v>
      </c>
      <c r="E25" s="16">
        <v>389</v>
      </c>
      <c r="F25" s="16">
        <f t="shared" si="0"/>
        <v>-1111</v>
      </c>
      <c r="G25" s="16">
        <f t="shared" si="1"/>
        <v>25.933333333333337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38054</v>
      </c>
      <c r="E26" s="16">
        <f>SUM(I12:I25)</f>
        <v>27024</v>
      </c>
      <c r="F26" s="16">
        <f t="shared" si="0"/>
        <v>-11030</v>
      </c>
      <c r="G26" s="16">
        <f t="shared" si="1"/>
        <v>71.01487360067273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38054</v>
      </c>
      <c r="E28" s="16">
        <f>SUM(E26)</f>
        <v>27024</v>
      </c>
      <c r="F28" s="16">
        <f>E28-D28</f>
        <v>-11030</v>
      </c>
      <c r="G28" s="16">
        <f>IF(D28=0,0,E28/D28)*100</f>
        <v>71.01487360067273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38054</v>
      </c>
      <c r="E30" s="16">
        <f>SUM(E28)</f>
        <v>27024</v>
      </c>
      <c r="F30" s="16">
        <f>E30-D30</f>
        <v>-11030</v>
      </c>
      <c r="G30" s="16">
        <f>IF(D30=0,0,E30/D30)*100</f>
        <v>71.01487360067273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38054</v>
      </c>
      <c r="E32" s="16">
        <f>SUM(E30)</f>
        <v>27024</v>
      </c>
      <c r="F32" s="16">
        <f>E32-D32</f>
        <v>-11030</v>
      </c>
      <c r="G32" s="16">
        <f>IF(D32=0,0,E32/D32)*100</f>
        <v>71.01487360067273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5000</v>
      </c>
      <c r="E39" s="16">
        <v>3959</v>
      </c>
      <c r="F39" s="16">
        <f>E39-D39</f>
        <v>-1041</v>
      </c>
      <c r="G39" s="16">
        <f>IF(D39=0,0,E39/D39)*100</f>
        <v>79.17999999999999</v>
      </c>
      <c r="H39" s="1">
        <v>5000</v>
      </c>
      <c r="I39" s="1">
        <v>3959</v>
      </c>
    </row>
    <row r="40" spans="1:9" ht="16.5" customHeight="1">
      <c r="A40" s="4"/>
      <c r="B40" s="21" t="s">
        <v>37</v>
      </c>
      <c r="C40" s="15" t="s">
        <v>38</v>
      </c>
      <c r="D40" s="16">
        <v>5000</v>
      </c>
      <c r="E40" s="16">
        <v>3959</v>
      </c>
      <c r="F40" s="16">
        <f>E40-D40</f>
        <v>-1041</v>
      </c>
      <c r="G40" s="16">
        <f>IF(D40=0,0,E40/D40)*100</f>
        <v>79.17999999999999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5000</v>
      </c>
      <c r="E41" s="16">
        <f>SUM(I39:I40)</f>
        <v>3959</v>
      </c>
      <c r="F41" s="16">
        <f>E41-D41</f>
        <v>-1041</v>
      </c>
      <c r="G41" s="16">
        <f>IF(D41=0,0,E41/D41)*100</f>
        <v>79.17999999999999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5000</v>
      </c>
      <c r="E43" s="16">
        <f>SUM(E41)</f>
        <v>3959</v>
      </c>
      <c r="F43" s="16">
        <f>E43-D43</f>
        <v>-1041</v>
      </c>
      <c r="G43" s="16">
        <f>IF(D43=0,0,E43/D43)*100</f>
        <v>79.17999999999999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32940</v>
      </c>
      <c r="E47" s="16">
        <v>0</v>
      </c>
      <c r="F47" s="16">
        <f>E47-D47</f>
        <v>-32940</v>
      </c>
      <c r="G47" s="16">
        <f>IF(D47=0,0,E47/D47)*100</f>
        <v>0</v>
      </c>
      <c r="H47" s="1">
        <v>32940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32940</v>
      </c>
      <c r="E48" s="16">
        <v>0</v>
      </c>
      <c r="F48" s="16">
        <f>E48-D48</f>
        <v>-32940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32940</v>
      </c>
      <c r="E49" s="16">
        <f>SUM(I47:I48)</f>
        <v>0</v>
      </c>
      <c r="F49" s="16">
        <f>E49-D49</f>
        <v>-32940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32940</v>
      </c>
      <c r="E51" s="16">
        <f>SUM(E49)</f>
        <v>0</v>
      </c>
      <c r="F51" s="16">
        <f>E51-D51</f>
        <v>-32940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37940</v>
      </c>
      <c r="E53" s="16">
        <f>SUM(E43,E51)</f>
        <v>3959</v>
      </c>
      <c r="F53" s="16">
        <f>E53-D53</f>
        <v>-33981</v>
      </c>
      <c r="G53" s="16">
        <f>IF(D53=0,0,E53/D53)*100</f>
        <v>10.434897206114918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2314</v>
      </c>
      <c r="F58" s="16">
        <f aca="true" t="shared" si="2" ref="F58:F69">E58-D58</f>
        <v>2314</v>
      </c>
      <c r="G58" s="16">
        <f aca="true" t="shared" si="3" ref="G58:G69">IF(D58=0,0,E58/D58)*100</f>
        <v>0</v>
      </c>
      <c r="H58" s="1">
        <v>0</v>
      </c>
      <c r="I58" s="1">
        <v>2314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2314</v>
      </c>
      <c r="F59" s="16">
        <f t="shared" si="2"/>
        <v>2314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0</v>
      </c>
      <c r="F60" s="16">
        <f t="shared" si="2"/>
        <v>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0</v>
      </c>
      <c r="F61" s="16">
        <f t="shared" si="2"/>
        <v>0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0</v>
      </c>
      <c r="F62" s="16">
        <f t="shared" si="2"/>
        <v>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7000</v>
      </c>
      <c r="E64" s="16">
        <v>4440</v>
      </c>
      <c r="F64" s="16">
        <f t="shared" si="2"/>
        <v>-2560</v>
      </c>
      <c r="G64" s="16">
        <f t="shared" si="3"/>
        <v>63.42857142857142</v>
      </c>
      <c r="H64" s="1">
        <v>7000</v>
      </c>
      <c r="I64" s="1">
        <v>4440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4152</v>
      </c>
      <c r="F65" s="16">
        <f t="shared" si="2"/>
        <v>4152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0</v>
      </c>
      <c r="F66" s="16">
        <f t="shared" si="2"/>
        <v>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7000</v>
      </c>
      <c r="E67" s="16">
        <v>288</v>
      </c>
      <c r="F67" s="16">
        <f t="shared" si="2"/>
        <v>-6712</v>
      </c>
      <c r="G67" s="16">
        <f t="shared" si="3"/>
        <v>4.114285714285714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SUM(H58:H68)</f>
        <v>7000</v>
      </c>
      <c r="E69" s="16">
        <f>SUM(I58:I68)</f>
        <v>6754</v>
      </c>
      <c r="F69" s="16">
        <f t="shared" si="2"/>
        <v>-246</v>
      </c>
      <c r="G69" s="16">
        <f t="shared" si="3"/>
        <v>96.48571428571428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60</v>
      </c>
      <c r="C71" s="27"/>
      <c r="D71" s="16">
        <f>SUM(D69)</f>
        <v>7000</v>
      </c>
      <c r="E71" s="16">
        <f>SUM(E69)</f>
        <v>6754</v>
      </c>
      <c r="F71" s="16">
        <f>E71-D71</f>
        <v>-246</v>
      </c>
      <c r="G71" s="16">
        <f>IF(D71=0,0,E71/D71)*100</f>
        <v>96.48571428571428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61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27000</v>
      </c>
      <c r="E75" s="16">
        <v>8635</v>
      </c>
      <c r="F75" s="16">
        <f>E75-D75</f>
        <v>-18365</v>
      </c>
      <c r="G75" s="16">
        <f>IF(D75=0,0,E75/D75)*100</f>
        <v>31.981481481481485</v>
      </c>
      <c r="H75" s="1">
        <v>27000</v>
      </c>
      <c r="I75" s="1">
        <v>8635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0</v>
      </c>
      <c r="F76" s="16">
        <f>E76-D76</f>
        <v>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27000</v>
      </c>
      <c r="E77" s="16">
        <v>8635</v>
      </c>
      <c r="F77" s="16">
        <f>E77-D77</f>
        <v>-18365</v>
      </c>
      <c r="G77" s="16">
        <f>IF(D77=0,0,E77/D77)*100</f>
        <v>31.981481481481485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27000</v>
      </c>
      <c r="E78" s="16">
        <f>SUM(I75:I77)</f>
        <v>8635</v>
      </c>
      <c r="F78" s="16">
        <f>E78-D78</f>
        <v>-18365</v>
      </c>
      <c r="G78" s="16">
        <f>IF(D78=0,0,E78/D78)*100</f>
        <v>31.981481481481485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62</v>
      </c>
      <c r="C80" s="27"/>
      <c r="D80" s="16">
        <f>SUM(D78)</f>
        <v>27000</v>
      </c>
      <c r="E80" s="16">
        <f>SUM(E78)</f>
        <v>8635</v>
      </c>
      <c r="F80" s="16">
        <f>E80-D80</f>
        <v>-18365</v>
      </c>
      <c r="G80" s="16">
        <f>IF(D80=0,0,E80/D80)*100</f>
        <v>31.981481481481485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63</v>
      </c>
      <c r="C82" s="27"/>
      <c r="D82" s="16">
        <f>SUM(D71,D80)</f>
        <v>34000</v>
      </c>
      <c r="E82" s="16">
        <f>SUM(E71,E80)</f>
        <v>15389</v>
      </c>
      <c r="F82" s="16">
        <f>E82-D82</f>
        <v>-18611</v>
      </c>
      <c r="G82" s="16">
        <f>IF(D82=0,0,E82/D82)*100</f>
        <v>45.26176470588235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64</v>
      </c>
      <c r="C84" s="27"/>
      <c r="D84" s="16">
        <f>SUM(D53,D82)</f>
        <v>71940</v>
      </c>
      <c r="E84" s="16">
        <f>SUM(E53,E82)</f>
        <v>19348</v>
      </c>
      <c r="F84" s="16">
        <f>E84-D84</f>
        <v>-52592</v>
      </c>
      <c r="G84" s="16">
        <f>IF(D84=0,0,E84/D84)*100</f>
        <v>26.894634417570195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65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66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67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33</v>
      </c>
      <c r="C91" s="15" t="s">
        <v>34</v>
      </c>
      <c r="D91" s="16">
        <v>1300</v>
      </c>
      <c r="E91" s="16">
        <v>0</v>
      </c>
      <c r="F91" s="16">
        <f>E91-D91</f>
        <v>-1300</v>
      </c>
      <c r="G91" s="16">
        <f>IF(D91=0,0,E91/D91)*100</f>
        <v>0</v>
      </c>
      <c r="H91" s="1">
        <v>1300</v>
      </c>
      <c r="I91" s="1">
        <v>0</v>
      </c>
    </row>
    <row r="92" spans="1:9" ht="16.5" customHeight="1">
      <c r="A92" s="4"/>
      <c r="B92" s="21" t="s">
        <v>35</v>
      </c>
      <c r="C92" s="15" t="s">
        <v>36</v>
      </c>
      <c r="D92" s="16">
        <v>1300</v>
      </c>
      <c r="E92" s="16">
        <v>0</v>
      </c>
      <c r="F92" s="16">
        <f>E92-D92</f>
        <v>-1300</v>
      </c>
      <c r="G92" s="16">
        <f>IF(D92=0,0,E92/D92)*100</f>
        <v>0</v>
      </c>
      <c r="H92" s="1">
        <v>0</v>
      </c>
      <c r="I92" s="1">
        <v>0</v>
      </c>
    </row>
    <row r="93" spans="1:7" ht="15.75" customHeight="1">
      <c r="A93" s="4"/>
      <c r="B93" s="27" t="s">
        <v>45</v>
      </c>
      <c r="C93" s="27"/>
      <c r="D93" s="16">
        <f>SUM(H91:H92)</f>
        <v>1300</v>
      </c>
      <c r="E93" s="16">
        <f>SUM(I91:I92)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68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69</v>
      </c>
      <c r="C97" s="27"/>
      <c r="D97" s="16">
        <f>SUM(D95)</f>
        <v>1300</v>
      </c>
      <c r="E97" s="16">
        <f>SUM(E95)</f>
        <v>0</v>
      </c>
      <c r="F97" s="16">
        <f>E97-D97</f>
        <v>-1300</v>
      </c>
      <c r="G97" s="16">
        <f>IF(D97=0,0,E97/D97)*100</f>
        <v>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70</v>
      </c>
      <c r="C99" s="27"/>
      <c r="D99" s="16">
        <f>SUM(D97)</f>
        <v>1300</v>
      </c>
      <c r="E99" s="16">
        <f>SUM(E97)</f>
        <v>0</v>
      </c>
      <c r="F99" s="16">
        <f>E99-D99</f>
        <v>-1300</v>
      </c>
      <c r="G99" s="16">
        <f>IF(D99=0,0,E99/D99)*100</f>
        <v>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SUM(D32,D84,D99)</f>
        <v>111294</v>
      </c>
      <c r="E103" s="16">
        <f>SUM(E32,E84,E99)</f>
        <v>46372</v>
      </c>
      <c r="F103" s="16">
        <f>E103-D103</f>
        <v>-64922</v>
      </c>
      <c r="G103" s="16">
        <f>IF(D103=0,0,E103/D103)*100</f>
        <v>41.66621740614948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80:C80"/>
    <mergeCell ref="B82:C82"/>
    <mergeCell ref="B84:C84"/>
    <mergeCell ref="B87:G87"/>
    <mergeCell ref="B88:G88"/>
    <mergeCell ref="B89:G89"/>
    <mergeCell ref="B55:G55"/>
    <mergeCell ref="B56:G56"/>
    <mergeCell ref="B69:C69"/>
    <mergeCell ref="B71:C71"/>
    <mergeCell ref="B73:G73"/>
    <mergeCell ref="B78:C7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2023-10-31T11:26:40Z</dcterms:modified>
  <cp:category/>
  <cp:version/>
  <cp:contentType/>
  <cp:contentStatus/>
</cp:coreProperties>
</file>