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<sst xmlns="http://schemas.openxmlformats.org/spreadsheetml/2006/main" count="113" uniqueCount="71">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</sst>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25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38746</v>
      </c>
      <c r="E12" s="16">
        <v>30638</v>
      </c>
      <c r="F12" s="16">
        <f aca="true" t="shared" si="0" ref="F12:F27">E12-D12</f>
        <v>-8108</v>
      </c>
      <c r="G12" s="16">
        <f aca="true" t="shared" si="1" ref="G12:G27">IF(D12=0,0,E12/D12)*100</f>
        <v>79.0739689258246</v>
      </c>
      <c r="H12" s="1">
        <v>38746</v>
      </c>
      <c r="I12" s="1">
        <v>30638</v>
      </c>
    </row>
    <row r="13" spans="1:9" ht="16.5" customHeight="1">
      <c r="A13" s="4"/>
      <c r="B13" s="21" t="s">
        <v>19</v>
      </c>
      <c r="C13" s="15" t="s">
        <v>20</v>
      </c>
      <c r="D13" s="16">
        <v>38746</v>
      </c>
      <c r="E13" s="16">
        <v>30638</v>
      </c>
      <c r="F13" s="16">
        <f t="shared" si="0"/>
        <v>-8108</v>
      </c>
      <c r="G13" s="16">
        <f t="shared" si="1"/>
        <v>79.0739689258246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921</v>
      </c>
      <c r="F14" s="16">
        <f t="shared" si="0"/>
        <v>211</v>
      </c>
      <c r="G14" s="16">
        <f t="shared" si="1"/>
        <v>129.71830985915494</v>
      </c>
      <c r="H14" s="1">
        <v>710</v>
      </c>
      <c r="I14" s="1">
        <v>921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258</v>
      </c>
      <c r="F16" s="16">
        <f t="shared" si="0"/>
        <v>258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7470</v>
      </c>
      <c r="E17" s="16">
        <v>6231</v>
      </c>
      <c r="F17" s="16">
        <f t="shared" si="0"/>
        <v>-1239</v>
      </c>
      <c r="G17" s="16">
        <f t="shared" si="1"/>
        <v>83.4136546184739</v>
      </c>
      <c r="H17" s="1">
        <v>7470</v>
      </c>
      <c r="I17" s="1">
        <v>6231</v>
      </c>
    </row>
    <row r="18" spans="1:9" ht="16.5" customHeight="1">
      <c r="A18" s="4"/>
      <c r="B18" s="21" t="s">
        <v>29</v>
      </c>
      <c r="C18" s="15" t="s">
        <v>30</v>
      </c>
      <c r="D18" s="16">
        <v>4502</v>
      </c>
      <c r="E18" s="16">
        <v>3764</v>
      </c>
      <c r="F18" s="16">
        <f t="shared" si="0"/>
        <v>-738</v>
      </c>
      <c r="G18" s="16">
        <f t="shared" si="1"/>
        <v>83.60728565082186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1860</v>
      </c>
      <c r="E19" s="16">
        <v>1560</v>
      </c>
      <c r="F19" s="16">
        <f t="shared" si="0"/>
        <v>-300</v>
      </c>
      <c r="G19" s="16">
        <f t="shared" si="1"/>
        <v>83.87096774193549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1108</v>
      </c>
      <c r="E20" s="16">
        <v>907</v>
      </c>
      <c r="F20" s="16">
        <f t="shared" si="0"/>
        <v>-201</v>
      </c>
      <c r="G20" s="16">
        <f t="shared" si="1"/>
        <v>81.85920577617328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13046</v>
      </c>
      <c r="E21" s="16">
        <v>4628</v>
      </c>
      <c r="F21" s="16">
        <f t="shared" si="0"/>
        <v>-8418</v>
      </c>
      <c r="G21" s="16">
        <f t="shared" si="1"/>
        <v>35.47447493484593</v>
      </c>
      <c r="H21" s="1">
        <v>13046</v>
      </c>
      <c r="I21" s="1">
        <v>4628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38</v>
      </c>
      <c r="F22" s="16">
        <f t="shared" si="0"/>
        <v>-562</v>
      </c>
      <c r="G22" s="16">
        <f t="shared" si="1"/>
        <v>6.333333333333334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1850</v>
      </c>
      <c r="E23" s="16">
        <v>3650</v>
      </c>
      <c r="F23" s="16">
        <f t="shared" si="0"/>
        <v>1800</v>
      </c>
      <c r="G23" s="16">
        <f t="shared" si="1"/>
        <v>197.2972972972973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940</v>
      </c>
      <c r="F24" s="16">
        <f t="shared" si="0"/>
        <v>-260</v>
      </c>
      <c r="G24" s="16">
        <f t="shared" si="1"/>
        <v>78.33333333333333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8896</v>
      </c>
      <c r="E25" s="16">
        <v>0</v>
      </c>
      <c r="F25" s="16">
        <f t="shared" si="0"/>
        <v>-8896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500</v>
      </c>
      <c r="E26" s="16">
        <v>0</v>
      </c>
      <c r="F26" s="16">
        <f t="shared" si="0"/>
        <v>-500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59972</v>
      </c>
      <c r="E27" s="16">
        <f>SUM(I12:I26)</f>
        <v>42418</v>
      </c>
      <c r="F27" s="16">
        <f t="shared" si="0"/>
        <v>-17554</v>
      </c>
      <c r="G27" s="16">
        <f t="shared" si="1"/>
        <v>70.72967384779564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59972</v>
      </c>
      <c r="E29" s="16">
        <f>SUM(E27)</f>
        <v>42418</v>
      </c>
      <c r="F29" s="16">
        <f>E29-D29</f>
        <v>-17554</v>
      </c>
      <c r="G29" s="16">
        <f>IF(D29=0,0,E29/D29)*100</f>
        <v>70.72967384779564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59972</v>
      </c>
      <c r="E31" s="16">
        <f>SUM(E29)</f>
        <v>42418</v>
      </c>
      <c r="F31" s="16">
        <f>E31-D31</f>
        <v>-17554</v>
      </c>
      <c r="G31" s="16">
        <f>IF(D31=0,0,E31/D31)*100</f>
        <v>70.72967384779564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59972</v>
      </c>
      <c r="E33" s="16">
        <f>SUM(E31)</f>
        <v>42418</v>
      </c>
      <c r="F33" s="16">
        <f>E33-D33</f>
        <v>-17554</v>
      </c>
      <c r="G33" s="16">
        <f>IF(D33=0,0,E33/D33)*100</f>
        <v>70.72967384779564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10000</v>
      </c>
      <c r="E40" s="16">
        <v>7631</v>
      </c>
      <c r="F40" s="16">
        <f>E40-D40</f>
        <v>-2369</v>
      </c>
      <c r="G40" s="16">
        <f>IF(D40=0,0,E40/D40)*100</f>
        <v>76.31</v>
      </c>
      <c r="H40" s="1">
        <v>10000</v>
      </c>
      <c r="I40" s="1">
        <v>7631</v>
      </c>
    </row>
    <row r="41" spans="1:9" ht="16.5" customHeight="1">
      <c r="A41" s="4"/>
      <c r="B41" s="21" t="s">
        <v>39</v>
      </c>
      <c r="C41" s="15" t="s">
        <v>40</v>
      </c>
      <c r="D41" s="16">
        <v>10000</v>
      </c>
      <c r="E41" s="16">
        <v>7631</v>
      </c>
      <c r="F41" s="16">
        <f>E41-D41</f>
        <v>-2369</v>
      </c>
      <c r="G41" s="16">
        <f>IF(D41=0,0,E41/D41)*100</f>
        <v>76.31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10000</v>
      </c>
      <c r="E42" s="16">
        <f>SUM(I40:I41)</f>
        <v>7631</v>
      </c>
      <c r="F42" s="16">
        <f>E42-D42</f>
        <v>-2369</v>
      </c>
      <c r="G42" s="16">
        <f>IF(D42=0,0,E42/D42)*100</f>
        <v>76.31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10000</v>
      </c>
      <c r="E44" s="16">
        <f>SUM(E42)</f>
        <v>7631</v>
      </c>
      <c r="F44" s="16">
        <f>E44-D44</f>
        <v>-2369</v>
      </c>
      <c r="G44" s="16">
        <f>IF(D44=0,0,E44/D44)*100</f>
        <v>76.31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10000</v>
      </c>
      <c r="E46" s="16">
        <f>SUM(E44)</f>
        <v>7631</v>
      </c>
      <c r="F46" s="16">
        <f>E46-D46</f>
        <v>-2369</v>
      </c>
      <c r="G46" s="16">
        <f>IF(D46=0,0,E46/D46)*100</f>
        <v>76.31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6049</v>
      </c>
      <c r="E51" s="16">
        <v>3811</v>
      </c>
      <c r="F51" s="16">
        <f aca="true" t="shared" si="2" ref="F51:F61">E51-D51</f>
        <v>-2238</v>
      </c>
      <c r="G51" s="16">
        <f aca="true" t="shared" si="3" ref="G51:G61">IF(D51=0,0,E51/D51)*100</f>
        <v>63.00214911555629</v>
      </c>
      <c r="H51" s="1">
        <v>6049</v>
      </c>
      <c r="I51" s="1">
        <v>3811</v>
      </c>
    </row>
    <row r="52" spans="1:9" ht="16.5" customHeight="1">
      <c r="A52" s="4"/>
      <c r="B52" s="21" t="s">
        <v>58</v>
      </c>
      <c r="C52" s="15" t="s">
        <v>59</v>
      </c>
      <c r="D52" s="16">
        <v>6049</v>
      </c>
      <c r="E52" s="16">
        <v>3811</v>
      </c>
      <c r="F52" s="16">
        <f t="shared" si="2"/>
        <v>-2238</v>
      </c>
      <c r="G52" s="16">
        <f t="shared" si="3"/>
        <v>63.00214911555629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330</v>
      </c>
      <c r="E53" s="16">
        <v>137</v>
      </c>
      <c r="F53" s="16">
        <f t="shared" si="2"/>
        <v>-193</v>
      </c>
      <c r="G53" s="16">
        <f t="shared" si="3"/>
        <v>41.515151515151516</v>
      </c>
      <c r="H53" s="1">
        <v>330</v>
      </c>
      <c r="I53" s="1">
        <v>137</v>
      </c>
    </row>
    <row r="54" spans="1:9" ht="16.5" customHeight="1">
      <c r="A54" s="4"/>
      <c r="B54" s="21" t="s">
        <v>29</v>
      </c>
      <c r="C54" s="15" t="s">
        <v>30</v>
      </c>
      <c r="D54" s="16">
        <v>172</v>
      </c>
      <c r="E54" s="16">
        <v>0</v>
      </c>
      <c r="F54" s="16">
        <f t="shared" si="2"/>
        <v>-172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100</v>
      </c>
      <c r="E55" s="16">
        <v>137</v>
      </c>
      <c r="F55" s="16">
        <f t="shared" si="2"/>
        <v>37</v>
      </c>
      <c r="G55" s="16">
        <f t="shared" si="3"/>
        <v>137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58</v>
      </c>
      <c r="E56" s="16">
        <v>0</v>
      </c>
      <c r="F56" s="16">
        <f t="shared" si="2"/>
        <v>-58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3100</v>
      </c>
      <c r="E57" s="16">
        <v>3320</v>
      </c>
      <c r="F57" s="16">
        <f t="shared" si="2"/>
        <v>220</v>
      </c>
      <c r="G57" s="16">
        <f t="shared" si="3"/>
        <v>107.0967741935484</v>
      </c>
      <c r="H57" s="1">
        <v>3100</v>
      </c>
      <c r="I57" s="1">
        <v>3320</v>
      </c>
    </row>
    <row r="58" spans="1:9" ht="16.5" customHeight="1">
      <c r="A58" s="4"/>
      <c r="B58" s="21" t="s">
        <v>37</v>
      </c>
      <c r="C58" s="15" t="s">
        <v>38</v>
      </c>
      <c r="D58" s="16">
        <v>1200</v>
      </c>
      <c r="E58" s="16">
        <v>436</v>
      </c>
      <c r="F58" s="16">
        <f t="shared" si="2"/>
        <v>-764</v>
      </c>
      <c r="G58" s="16">
        <f t="shared" si="3"/>
        <v>36.333333333333336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1800</v>
      </c>
      <c r="E59" s="16">
        <v>2884</v>
      </c>
      <c r="F59" s="16">
        <f t="shared" si="2"/>
        <v>1084</v>
      </c>
      <c r="G59" s="16">
        <f t="shared" si="3"/>
        <v>160.22222222222223</v>
      </c>
      <c r="H59" s="1">
        <v>0</v>
      </c>
      <c r="I59" s="1">
        <v>0</v>
      </c>
    </row>
    <row r="60" spans="1:9" ht="16.5" customHeight="1">
      <c r="A60" s="4"/>
      <c r="B60" s="21" t="s">
        <v>43</v>
      </c>
      <c r="C60" s="15" t="s">
        <v>44</v>
      </c>
      <c r="D60" s="16">
        <v>100</v>
      </c>
      <c r="E60" s="16">
        <v>0</v>
      </c>
      <c r="F60" s="16">
        <f t="shared" si="2"/>
        <v>-100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9479</v>
      </c>
      <c r="E61" s="16">
        <f>SUM(I51:I60)</f>
        <v>7268</v>
      </c>
      <c r="F61" s="16">
        <f t="shared" si="2"/>
        <v>-2211</v>
      </c>
      <c r="G61" s="16">
        <f t="shared" si="3"/>
        <v>76.67475472096213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9479</v>
      </c>
      <c r="E63" s="16">
        <f>SUM(E61)</f>
        <v>7268</v>
      </c>
      <c r="F63" s="16">
        <f>E63-D63</f>
        <v>-2211</v>
      </c>
      <c r="G63" s="16">
        <f>IF(D63=0,0,E63/D63)*100</f>
        <v>76.67475472096213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34039</v>
      </c>
      <c r="E67" s="16">
        <v>20667</v>
      </c>
      <c r="F67" s="16">
        <f>E67-D67</f>
        <v>-13372</v>
      </c>
      <c r="G67" s="16">
        <f>IF(D67=0,0,E67/D67)*100</f>
        <v>60.71564969593701</v>
      </c>
      <c r="H67" s="1">
        <v>34039</v>
      </c>
      <c r="I67" s="1">
        <v>20667</v>
      </c>
    </row>
    <row r="68" spans="1:9" ht="16.5" customHeight="1">
      <c r="A68" s="4"/>
      <c r="B68" s="21" t="s">
        <v>37</v>
      </c>
      <c r="C68" s="15" t="s">
        <v>38</v>
      </c>
      <c r="D68" s="16">
        <v>9090</v>
      </c>
      <c r="E68" s="16">
        <v>0</v>
      </c>
      <c r="F68" s="16">
        <f>E68-D68</f>
        <v>-9090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24949</v>
      </c>
      <c r="E69" s="16">
        <v>20667</v>
      </c>
      <c r="F69" s="16">
        <f>E69-D69</f>
        <v>-4282</v>
      </c>
      <c r="G69" s="16">
        <f>IF(D69=0,0,E69/D69)*100</f>
        <v>82.83698745440698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34039</v>
      </c>
      <c r="E70" s="16">
        <f>SUM(I67:I69)</f>
        <v>20667</v>
      </c>
      <c r="F70" s="16">
        <f>E70-D70</f>
        <v>-13372</v>
      </c>
      <c r="G70" s="16">
        <f>IF(D70=0,0,E70/D70)*100</f>
        <v>60.71564969593701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34039</v>
      </c>
      <c r="E72" s="16">
        <f>SUM(E70)</f>
        <v>20667</v>
      </c>
      <c r="F72" s="16">
        <f>E72-D72</f>
        <v>-13372</v>
      </c>
      <c r="G72" s="16">
        <f>IF(D72=0,0,E72/D72)*100</f>
        <v>60.71564969593701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43518</v>
      </c>
      <c r="E74" s="16">
        <f>SUM(E63,E72)</f>
        <v>27935</v>
      </c>
      <c r="F74" s="16">
        <f>E74-D74</f>
        <v>-15583</v>
      </c>
      <c r="G74" s="16">
        <f>IF(D74=0,0,E74/D74)*100</f>
        <v>64.19182866859691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53518</v>
      </c>
      <c r="E76" s="16">
        <f>SUM(E46,E74)</f>
        <v>35566</v>
      </c>
      <c r="F76" s="16">
        <f>E76-D76</f>
        <v>-17952</v>
      </c>
      <c r="G76" s="16">
        <f>IF(D76=0,0,E76/D76)*100</f>
        <v>66.45614559587429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609</v>
      </c>
      <c r="F83" s="16">
        <f>E83-D83</f>
        <v>-191</v>
      </c>
      <c r="G83" s="16">
        <f>IF(D83=0,0,E83/D83)*100</f>
        <v>76.125</v>
      </c>
      <c r="H83" s="1">
        <v>800</v>
      </c>
      <c r="I83" s="1">
        <v>609</v>
      </c>
    </row>
    <row r="84" spans="1:9" ht="16.5" customHeight="1">
      <c r="A84" s="4"/>
      <c r="B84" s="21" t="s">
        <v>37</v>
      </c>
      <c r="C84" s="15" t="s">
        <v>38</v>
      </c>
      <c r="D84" s="16">
        <v>0</v>
      </c>
      <c r="E84" s="16">
        <v>420</v>
      </c>
      <c r="F84" s="16">
        <f>E84-D84</f>
        <v>420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189</v>
      </c>
      <c r="F85" s="16">
        <f>E85-D85</f>
        <v>-611</v>
      </c>
      <c r="G85" s="16">
        <f>IF(D85=0,0,E85/D85)*100</f>
        <v>23.625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SUM(H83:H85)</f>
        <v>800</v>
      </c>
      <c r="E86" s="16">
        <f>SUM(I83:I85)</f>
        <v>609</v>
      </c>
      <c r="F86" s="16">
        <f>E86-D86</f>
        <v>-191</v>
      </c>
      <c r="G86" s="16">
        <f>IF(D86=0,0,E86/D86)*100</f>
        <v>76.125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68</v>
      </c>
      <c r="C88" s="27"/>
      <c r="D88" s="16">
        <f>SUM(D86)</f>
        <v>800</v>
      </c>
      <c r="E88" s="16">
        <f>SUM(E86)</f>
        <v>609</v>
      </c>
      <c r="F88" s="16">
        <f>E88-D88</f>
        <v>-191</v>
      </c>
      <c r="G88" s="16">
        <f>IF(D88=0,0,E88/D88)*100</f>
        <v>76.125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69</v>
      </c>
      <c r="C90" s="27"/>
      <c r="D90" s="16">
        <f>SUM(D88)</f>
        <v>800</v>
      </c>
      <c r="E90" s="16">
        <f>SUM(E88)</f>
        <v>609</v>
      </c>
      <c r="F90" s="16">
        <f>E90-D90</f>
        <v>-191</v>
      </c>
      <c r="G90" s="16">
        <f>IF(D90=0,0,E90/D90)*100</f>
        <v>76.125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70</v>
      </c>
      <c r="C92" s="27"/>
      <c r="D92" s="16">
        <f>SUM(D90)</f>
        <v>800</v>
      </c>
      <c r="E92" s="16">
        <f>SUM(E90)</f>
        <v>609</v>
      </c>
      <c r="F92" s="16">
        <f>E92-D92</f>
        <v>-191</v>
      </c>
      <c r="G92" s="16">
        <f>IF(D92=0,0,E92/D92)*100</f>
        <v>76.125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SUM(D33,D76,D92)</f>
        <v>114290</v>
      </c>
      <c r="E96" s="16">
        <f>SUM(E33,E76,E92)</f>
        <v>78593</v>
      </c>
      <c r="F96" s="16">
        <f>E96-D96</f>
        <v>-35697</v>
      </c>
      <c r="G96" s="16">
        <f>IF(D96=0,0,E96/D96)*100</f>
        <v>68.7662962638901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2023-10-31T11:28:42Z</dcterms:modified>
  <cp:category/>
  <cp:version/>
  <cp:contentType/>
  <cp:contentStatus/>
</cp:coreProperties>
</file>