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<sst xmlns="http://schemas.openxmlformats.org/spreadsheetml/2006/main" count="107" uniqueCount="69">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</sst>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39362</v>
      </c>
      <c r="E12" s="16">
        <v>32819</v>
      </c>
      <c r="F12" s="16">
        <f aca="true" t="shared" si="0" ref="F12:F26">E12-D12</f>
        <v>-6543</v>
      </c>
      <c r="G12" s="16">
        <f aca="true" t="shared" si="1" ref="G12:G26">IF(D12=0,0,E12/D12)*100</f>
        <v>83.37736903612621</v>
      </c>
      <c r="H12" s="1">
        <v>39362</v>
      </c>
      <c r="I12" s="1">
        <v>32819</v>
      </c>
    </row>
    <row r="13" spans="1:9" ht="16.5" customHeight="1">
      <c r="A13" s="4"/>
      <c r="B13" s="21" t="s">
        <v>19</v>
      </c>
      <c r="C13" s="15" t="s">
        <v>20</v>
      </c>
      <c r="D13" s="16">
        <v>39362</v>
      </c>
      <c r="E13" s="16">
        <v>32819</v>
      </c>
      <c r="F13" s="16">
        <f t="shared" si="0"/>
        <v>-6543</v>
      </c>
      <c r="G13" s="16">
        <f t="shared" si="1"/>
        <v>83.37736903612621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663</v>
      </c>
      <c r="F14" s="16">
        <f t="shared" si="0"/>
        <v>-47</v>
      </c>
      <c r="G14" s="16">
        <f t="shared" si="1"/>
        <v>93.38028169014085</v>
      </c>
      <c r="H14" s="1">
        <v>710</v>
      </c>
      <c r="I14" s="1">
        <v>663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663</v>
      </c>
      <c r="F15" s="16">
        <f t="shared" si="0"/>
        <v>-47</v>
      </c>
      <c r="G15" s="16">
        <f t="shared" si="1"/>
        <v>93.38028169014085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7566</v>
      </c>
      <c r="E16" s="16">
        <v>6375</v>
      </c>
      <c r="F16" s="16">
        <f t="shared" si="0"/>
        <v>-1191</v>
      </c>
      <c r="G16" s="16">
        <f t="shared" si="1"/>
        <v>84.25852498017447</v>
      </c>
      <c r="H16" s="1">
        <v>7566</v>
      </c>
      <c r="I16" s="1">
        <v>6375</v>
      </c>
    </row>
    <row r="17" spans="1:9" ht="16.5" customHeight="1">
      <c r="A17" s="4"/>
      <c r="B17" s="21" t="s">
        <v>27</v>
      </c>
      <c r="C17" s="15" t="s">
        <v>28</v>
      </c>
      <c r="D17" s="16">
        <v>4574</v>
      </c>
      <c r="E17" s="16">
        <v>3854</v>
      </c>
      <c r="F17" s="16">
        <f t="shared" si="0"/>
        <v>-720</v>
      </c>
      <c r="G17" s="16">
        <f t="shared" si="1"/>
        <v>84.25885439440314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1890</v>
      </c>
      <c r="E18" s="16">
        <v>1592</v>
      </c>
      <c r="F18" s="16">
        <f t="shared" si="0"/>
        <v>-298</v>
      </c>
      <c r="G18" s="16">
        <f t="shared" si="1"/>
        <v>84.23280423280424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1102</v>
      </c>
      <c r="E19" s="16">
        <v>929</v>
      </c>
      <c r="F19" s="16">
        <f t="shared" si="0"/>
        <v>-173</v>
      </c>
      <c r="G19" s="16">
        <f t="shared" si="1"/>
        <v>84.30127041742287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15781</v>
      </c>
      <c r="E20" s="16">
        <v>14960</v>
      </c>
      <c r="F20" s="16">
        <f t="shared" si="0"/>
        <v>-821</v>
      </c>
      <c r="G20" s="16">
        <f t="shared" si="1"/>
        <v>94.79754134718966</v>
      </c>
      <c r="H20" s="1">
        <v>15781</v>
      </c>
      <c r="I20" s="1">
        <v>14960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15</v>
      </c>
      <c r="F21" s="16">
        <f t="shared" si="0"/>
        <v>-1485</v>
      </c>
      <c r="G21" s="16">
        <f t="shared" si="1"/>
        <v>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2900</v>
      </c>
      <c r="E22" s="16">
        <v>2416</v>
      </c>
      <c r="F22" s="16">
        <f t="shared" si="0"/>
        <v>-484</v>
      </c>
      <c r="G22" s="16">
        <f t="shared" si="1"/>
        <v>83.3103448275862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940</v>
      </c>
      <c r="F23" s="16">
        <f t="shared" si="0"/>
        <v>-260</v>
      </c>
      <c r="G23" s="16">
        <f t="shared" si="1"/>
        <v>78.33333333333333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9181</v>
      </c>
      <c r="E24" s="16">
        <v>11131</v>
      </c>
      <c r="F24" s="16">
        <f t="shared" si="0"/>
        <v>1950</v>
      </c>
      <c r="G24" s="16">
        <f t="shared" si="1"/>
        <v>121.23951639254985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458</v>
      </c>
      <c r="F25" s="16">
        <f t="shared" si="0"/>
        <v>-542</v>
      </c>
      <c r="G25" s="16">
        <f t="shared" si="1"/>
        <v>45.800000000000004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63419</v>
      </c>
      <c r="E26" s="16">
        <f>SUM(I12:I25)</f>
        <v>54817</v>
      </c>
      <c r="F26" s="16">
        <f t="shared" si="0"/>
        <v>-8602</v>
      </c>
      <c r="G26" s="16">
        <f t="shared" si="1"/>
        <v>86.43624150491178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63419</v>
      </c>
      <c r="E28" s="16">
        <f>SUM(E26)</f>
        <v>54817</v>
      </c>
      <c r="F28" s="16">
        <f>E28-D28</f>
        <v>-8602</v>
      </c>
      <c r="G28" s="16">
        <f>IF(D28=0,0,E28/D28)*100</f>
        <v>86.43624150491178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63419</v>
      </c>
      <c r="E30" s="16">
        <f>SUM(E28)</f>
        <v>54817</v>
      </c>
      <c r="F30" s="16">
        <f>E30-D30</f>
        <v>-8602</v>
      </c>
      <c r="G30" s="16">
        <f>IF(D30=0,0,E30/D30)*100</f>
        <v>86.43624150491178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63419</v>
      </c>
      <c r="E32" s="16">
        <f>SUM(E30)</f>
        <v>54817</v>
      </c>
      <c r="F32" s="16">
        <f>E32-D32</f>
        <v>-8602</v>
      </c>
      <c r="G32" s="16">
        <f>IF(D32=0,0,E32/D32)*100</f>
        <v>86.43624150491178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17000</v>
      </c>
      <c r="E39" s="16">
        <v>12848</v>
      </c>
      <c r="F39" s="16">
        <f>E39-D39</f>
        <v>-4152</v>
      </c>
      <c r="G39" s="16">
        <f>IF(D39=0,0,E39/D39)*100</f>
        <v>75.5764705882353</v>
      </c>
      <c r="H39" s="1">
        <v>17000</v>
      </c>
      <c r="I39" s="1">
        <v>12848</v>
      </c>
    </row>
    <row r="40" spans="1:9" ht="16.5" customHeight="1">
      <c r="A40" s="4"/>
      <c r="B40" s="21" t="s">
        <v>37</v>
      </c>
      <c r="C40" s="15" t="s">
        <v>38</v>
      </c>
      <c r="D40" s="16">
        <v>17000</v>
      </c>
      <c r="E40" s="16">
        <v>12848</v>
      </c>
      <c r="F40" s="16">
        <f>E40-D40</f>
        <v>-4152</v>
      </c>
      <c r="G40" s="16">
        <f>IF(D40=0,0,E40/D40)*100</f>
        <v>75.5764705882353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17000</v>
      </c>
      <c r="E41" s="16">
        <f>SUM(I39:I40)</f>
        <v>12848</v>
      </c>
      <c r="F41" s="16">
        <f>E41-D41</f>
        <v>-4152</v>
      </c>
      <c r="G41" s="16">
        <f>IF(D41=0,0,E41/D41)*100</f>
        <v>75.5764705882353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17000</v>
      </c>
      <c r="E43" s="16">
        <f>SUM(E41)</f>
        <v>12848</v>
      </c>
      <c r="F43" s="16">
        <f>E43-D43</f>
        <v>-4152</v>
      </c>
      <c r="G43" s="16">
        <f>IF(D43=0,0,E43/D43)*100</f>
        <v>75.5764705882353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17000</v>
      </c>
      <c r="E45" s="16">
        <f>SUM(E43)</f>
        <v>12848</v>
      </c>
      <c r="F45" s="16">
        <f>E45-D45</f>
        <v>-4152</v>
      </c>
      <c r="G45" s="16">
        <f>IF(D45=0,0,E45/D45)*100</f>
        <v>75.5764705882353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21</v>
      </c>
      <c r="C50" s="15" t="s">
        <v>22</v>
      </c>
      <c r="D50" s="16">
        <v>6000</v>
      </c>
      <c r="E50" s="16">
        <v>4435</v>
      </c>
      <c r="F50" s="16">
        <f aca="true" t="shared" si="2" ref="F50:F59">E50-D50</f>
        <v>-1565</v>
      </c>
      <c r="G50" s="16">
        <f aca="true" t="shared" si="3" ref="G50:G59">IF(D50=0,0,E50/D50)*100</f>
        <v>73.91666666666666</v>
      </c>
      <c r="H50" s="1">
        <v>6000</v>
      </c>
      <c r="I50" s="1">
        <v>4435</v>
      </c>
    </row>
    <row r="51" spans="1:9" ht="16.5" customHeight="1">
      <c r="A51" s="4"/>
      <c r="B51" s="21" t="s">
        <v>56</v>
      </c>
      <c r="C51" s="15" t="s">
        <v>57</v>
      </c>
      <c r="D51" s="16">
        <v>6000</v>
      </c>
      <c r="E51" s="16">
        <v>4435</v>
      </c>
      <c r="F51" s="16">
        <f t="shared" si="2"/>
        <v>-1565</v>
      </c>
      <c r="G51" s="16">
        <f t="shared" si="3"/>
        <v>73.91666666666666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1000</v>
      </c>
      <c r="E52" s="16">
        <v>526</v>
      </c>
      <c r="F52" s="16">
        <f t="shared" si="2"/>
        <v>-474</v>
      </c>
      <c r="G52" s="16">
        <f t="shared" si="3"/>
        <v>52.6</v>
      </c>
      <c r="H52" s="1">
        <v>1000</v>
      </c>
      <c r="I52" s="1">
        <v>526</v>
      </c>
    </row>
    <row r="53" spans="1:9" ht="16.5" customHeight="1">
      <c r="A53" s="4"/>
      <c r="B53" s="21" t="s">
        <v>27</v>
      </c>
      <c r="C53" s="15" t="s">
        <v>28</v>
      </c>
      <c r="D53" s="16">
        <v>500</v>
      </c>
      <c r="E53" s="16">
        <v>273</v>
      </c>
      <c r="F53" s="16">
        <f t="shared" si="2"/>
        <v>-227</v>
      </c>
      <c r="G53" s="16">
        <f t="shared" si="3"/>
        <v>54.6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300</v>
      </c>
      <c r="E54" s="16">
        <v>160</v>
      </c>
      <c r="F54" s="16">
        <f t="shared" si="2"/>
        <v>-140</v>
      </c>
      <c r="G54" s="16">
        <f t="shared" si="3"/>
        <v>53.333333333333336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200</v>
      </c>
      <c r="E55" s="16">
        <v>93</v>
      </c>
      <c r="F55" s="16">
        <f t="shared" si="2"/>
        <v>-107</v>
      </c>
      <c r="G55" s="16">
        <f t="shared" si="3"/>
        <v>46.5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2200</v>
      </c>
      <c r="E56" s="16">
        <v>1461</v>
      </c>
      <c r="F56" s="16">
        <f t="shared" si="2"/>
        <v>-739</v>
      </c>
      <c r="G56" s="16">
        <f t="shared" si="3"/>
        <v>66.4090909090909</v>
      </c>
      <c r="H56" s="1">
        <v>2200</v>
      </c>
      <c r="I56" s="1">
        <v>1461</v>
      </c>
    </row>
    <row r="57" spans="1:9" ht="16.5" customHeight="1">
      <c r="A57" s="4"/>
      <c r="B57" s="21" t="s">
        <v>35</v>
      </c>
      <c r="C57" s="15" t="s">
        <v>36</v>
      </c>
      <c r="D57" s="16">
        <v>2000</v>
      </c>
      <c r="E57" s="16">
        <v>597</v>
      </c>
      <c r="F57" s="16">
        <f t="shared" si="2"/>
        <v>-1403</v>
      </c>
      <c r="G57" s="16">
        <f t="shared" si="3"/>
        <v>29.849999999999998</v>
      </c>
      <c r="H57" s="1">
        <v>0</v>
      </c>
      <c r="I57" s="1">
        <v>0</v>
      </c>
    </row>
    <row r="58" spans="1:9" ht="16.5" customHeight="1">
      <c r="A58" s="4"/>
      <c r="B58" s="21" t="s">
        <v>39</v>
      </c>
      <c r="C58" s="15" t="s">
        <v>40</v>
      </c>
      <c r="D58" s="16">
        <v>200</v>
      </c>
      <c r="E58" s="16">
        <v>864</v>
      </c>
      <c r="F58" s="16">
        <f t="shared" si="2"/>
        <v>664</v>
      </c>
      <c r="G58" s="16">
        <f t="shared" si="3"/>
        <v>432</v>
      </c>
      <c r="H58" s="1">
        <v>0</v>
      </c>
      <c r="I58" s="1">
        <v>0</v>
      </c>
    </row>
    <row r="59" spans="1:7" ht="15.75" customHeight="1">
      <c r="A59" s="4"/>
      <c r="B59" s="27" t="s">
        <v>45</v>
      </c>
      <c r="C59" s="27"/>
      <c r="D59" s="16">
        <f>SUM(H50:H58)</f>
        <v>9200</v>
      </c>
      <c r="E59" s="16">
        <f>SUM(I50:I58)</f>
        <v>6422</v>
      </c>
      <c r="F59" s="16">
        <f t="shared" si="2"/>
        <v>-2778</v>
      </c>
      <c r="G59" s="16">
        <f t="shared" si="3"/>
        <v>69.80434782608695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9200</v>
      </c>
      <c r="E61" s="16">
        <f>SUM(E59)</f>
        <v>6422</v>
      </c>
      <c r="F61" s="16">
        <f>E61-D61</f>
        <v>-2778</v>
      </c>
      <c r="G61" s="16">
        <f>IF(D61=0,0,E61/D61)*100</f>
        <v>69.80434782608695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6.5" customHeight="1">
      <c r="A63" s="4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33</v>
      </c>
      <c r="C65" s="15" t="s">
        <v>34</v>
      </c>
      <c r="D65" s="16">
        <v>44500</v>
      </c>
      <c r="E65" s="16">
        <v>26384</v>
      </c>
      <c r="F65" s="16">
        <f>E65-D65</f>
        <v>-18116</v>
      </c>
      <c r="G65" s="16">
        <f>IF(D65=0,0,E65/D65)*100</f>
        <v>59.289887640449436</v>
      </c>
      <c r="H65" s="1">
        <v>44500</v>
      </c>
      <c r="I65" s="1">
        <v>26384</v>
      </c>
    </row>
    <row r="66" spans="1:9" ht="16.5" customHeight="1">
      <c r="A66" s="4"/>
      <c r="B66" s="21" t="s">
        <v>35</v>
      </c>
      <c r="C66" s="15" t="s">
        <v>36</v>
      </c>
      <c r="D66" s="16">
        <v>9500</v>
      </c>
      <c r="E66" s="16">
        <v>0</v>
      </c>
      <c r="F66" s="16">
        <f>E66-D66</f>
        <v>-9500</v>
      </c>
      <c r="G66" s="16">
        <f>IF(D66=0,0,E66/D66)*100</f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35000</v>
      </c>
      <c r="E67" s="16">
        <v>26384</v>
      </c>
      <c r="F67" s="16">
        <f>E67-D67</f>
        <v>-8616</v>
      </c>
      <c r="G67" s="16">
        <f>IF(D67=0,0,E67/D67)*100</f>
        <v>75.38285714285713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SUM(H65:H67)</f>
        <v>44500</v>
      </c>
      <c r="E68" s="16">
        <f>SUM(I65:I67)</f>
        <v>26384</v>
      </c>
      <c r="F68" s="16">
        <f>E68-D68</f>
        <v>-18116</v>
      </c>
      <c r="G68" s="16">
        <f>IF(D68=0,0,E68/D68)*100</f>
        <v>59.289887640449436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44500</v>
      </c>
      <c r="E70" s="16">
        <f>SUM(E68)</f>
        <v>26384</v>
      </c>
      <c r="F70" s="16">
        <f>E70-D70</f>
        <v>-18116</v>
      </c>
      <c r="G70" s="16">
        <f>IF(D70=0,0,E70/D70)*100</f>
        <v>59.289887640449436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61</v>
      </c>
      <c r="C72" s="27"/>
      <c r="D72" s="16">
        <f>SUM(D61,D70)</f>
        <v>53700</v>
      </c>
      <c r="E72" s="16">
        <f>SUM(E61,E70)</f>
        <v>32806</v>
      </c>
      <c r="F72" s="16">
        <f>E72-D72</f>
        <v>-20894</v>
      </c>
      <c r="G72" s="16">
        <f>IF(D72=0,0,E72/D72)*100</f>
        <v>61.09124767225326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SUM(D45,D72)</f>
        <v>70700</v>
      </c>
      <c r="E74" s="16">
        <f>SUM(E45,E72)</f>
        <v>45654</v>
      </c>
      <c r="F74" s="16">
        <f>E74-D74</f>
        <v>-25046</v>
      </c>
      <c r="G74" s="16">
        <f>IF(D74=0,0,E74/D74)*100</f>
        <v>64.57425742574257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650</v>
      </c>
      <c r="E81" s="16">
        <v>0</v>
      </c>
      <c r="F81" s="16">
        <f>E81-D81</f>
        <v>-650</v>
      </c>
      <c r="G81" s="16">
        <f>IF(D81=0,0,E81/D81)*100</f>
        <v>0</v>
      </c>
      <c r="H81" s="1">
        <v>650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650</v>
      </c>
      <c r="E82" s="16">
        <v>0</v>
      </c>
      <c r="F82" s="16">
        <f>E82-D82</f>
        <v>-650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45</v>
      </c>
      <c r="C83" s="27"/>
      <c r="D83" s="16">
        <f>SUM(H81:H82)</f>
        <v>650</v>
      </c>
      <c r="E83" s="16">
        <f>SUM(I81:I82)</f>
        <v>0</v>
      </c>
      <c r="F83" s="16">
        <f>E83-D83</f>
        <v>-650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650</v>
      </c>
      <c r="E85" s="16">
        <f>SUM(E83)</f>
        <v>0</v>
      </c>
      <c r="F85" s="16">
        <f>E85-D85</f>
        <v>-650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650</v>
      </c>
      <c r="E87" s="16">
        <f>SUM(E85)</f>
        <v>0</v>
      </c>
      <c r="F87" s="16">
        <f>E87-D87</f>
        <v>-650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650</v>
      </c>
      <c r="E89" s="16">
        <f>SUM(E87)</f>
        <v>0</v>
      </c>
      <c r="F89" s="16">
        <f>E89-D89</f>
        <v>-650</v>
      </c>
      <c r="G89" s="16">
        <f>IF(D89=0,0,E89/D89)*100</f>
        <v>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8"/>
      <c r="C93" s="13" t="s">
        <v>10</v>
      </c>
      <c r="D93" s="16">
        <f>SUM(D32,D74,D89)</f>
        <v>134769</v>
      </c>
      <c r="E93" s="16">
        <f>SUM(E32,E74,E89)</f>
        <v>100471</v>
      </c>
      <c r="F93" s="16">
        <f>E93-D93</f>
        <v>-34298</v>
      </c>
      <c r="G93" s="16">
        <f>IF(D93=0,0,E93/D93)*100</f>
        <v>74.55052719839132</v>
      </c>
    </row>
  </sheetData>
  <sheetProtection selectLockedCells="1" selectUnlockedCells="1"/>
  <mergeCells count="31">
    <mergeCell ref="B89:C89"/>
    <mergeCell ref="B77:G77"/>
    <mergeCell ref="B78:G78"/>
    <mergeCell ref="B79:G79"/>
    <mergeCell ref="B83:C83"/>
    <mergeCell ref="B85:C85"/>
    <mergeCell ref="B87:C87"/>
    <mergeCell ref="B61:C61"/>
    <mergeCell ref="B63:G63"/>
    <mergeCell ref="B68:C68"/>
    <mergeCell ref="B70:C70"/>
    <mergeCell ref="B72:C72"/>
    <mergeCell ref="B74:C74"/>
    <mergeCell ref="B41:C41"/>
    <mergeCell ref="B43:C43"/>
    <mergeCell ref="B45:C45"/>
    <mergeCell ref="B47:G47"/>
    <mergeCell ref="B48:G48"/>
    <mergeCell ref="B59:C59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2023-10-31T12:05:37Z</dcterms:modified>
  <cp:category/>
  <cp:version/>
  <cp:contentType/>
  <cp:contentStatus/>
</cp:coreProperties>
</file>