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<sst xmlns="http://schemas.openxmlformats.org/spreadsheetml/2006/main" count="99" uniqueCount="69">
  <si>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</si>
  <si>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</si>
  <si>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</si>
  <si>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</si>
  <si>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</si>
  <si>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</si>
  <si>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</si>
  <si>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</si>
  <si>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</si>
  <si>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</si>
  <si>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</si>
  <si>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Белокопитово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</si>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</sst>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26478</v>
      </c>
      <c r="E12" s="16">
        <v>30451</v>
      </c>
      <c r="F12" s="16">
        <f aca="true" t="shared" si="0" ref="F12:F27">E12-D12</f>
        <v>3973</v>
      </c>
      <c r="G12" s="16">
        <f aca="true" t="shared" si="1" ref="G12:G27">IF(D12=0,0,E12/D12)*100</f>
        <v>115.00490973638493</v>
      </c>
      <c r="H12" s="1">
        <v>26478</v>
      </c>
      <c r="I12" s="1">
        <v>30451</v>
      </c>
    </row>
    <row r="13" spans="1:9" ht="16.5" customHeight="1">
      <c r="A13" s="4"/>
      <c r="B13" s="21" t="s">
        <v>19</v>
      </c>
      <c r="C13" s="15" t="s">
        <v>20</v>
      </c>
      <c r="D13" s="16">
        <v>26478</v>
      </c>
      <c r="E13" s="16">
        <v>30451</v>
      </c>
      <c r="F13" s="16">
        <f t="shared" si="0"/>
        <v>3973</v>
      </c>
      <c r="G13" s="16">
        <f t="shared" si="1"/>
        <v>115.00490973638493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2645</v>
      </c>
      <c r="F14" s="16">
        <f t="shared" si="0"/>
        <v>2290</v>
      </c>
      <c r="G14" s="16">
        <f t="shared" si="1"/>
        <v>745.0704225352113</v>
      </c>
      <c r="H14" s="1">
        <v>355</v>
      </c>
      <c r="I14" s="1">
        <v>2645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798</v>
      </c>
      <c r="F15" s="16">
        <f t="shared" si="0"/>
        <v>443</v>
      </c>
      <c r="G15" s="16">
        <f t="shared" si="1"/>
        <v>224.7887323943662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1772</v>
      </c>
      <c r="F16" s="16">
        <f t="shared" si="0"/>
        <v>1772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75</v>
      </c>
      <c r="F17" s="16">
        <f t="shared" si="0"/>
        <v>75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5089</v>
      </c>
      <c r="E18" s="16">
        <v>5953</v>
      </c>
      <c r="F18" s="16">
        <f t="shared" si="0"/>
        <v>864</v>
      </c>
      <c r="G18" s="16">
        <f t="shared" si="1"/>
        <v>116.9777952446453</v>
      </c>
      <c r="H18" s="1">
        <v>5089</v>
      </c>
      <c r="I18" s="1">
        <v>5953</v>
      </c>
    </row>
    <row r="19" spans="1:9" ht="16.5" customHeight="1">
      <c r="A19" s="4"/>
      <c r="B19" s="21" t="s">
        <v>31</v>
      </c>
      <c r="C19" s="15" t="s">
        <v>32</v>
      </c>
      <c r="D19" s="16">
        <v>3818</v>
      </c>
      <c r="E19" s="16">
        <v>4465</v>
      </c>
      <c r="F19" s="16">
        <f t="shared" si="0"/>
        <v>647</v>
      </c>
      <c r="G19" s="16">
        <f t="shared" si="1"/>
        <v>116.94604504976427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1271</v>
      </c>
      <c r="E20" s="16">
        <v>1488</v>
      </c>
      <c r="F20" s="16">
        <f t="shared" si="0"/>
        <v>217</v>
      </c>
      <c r="G20" s="16">
        <f t="shared" si="1"/>
        <v>117.07317073170731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4936</v>
      </c>
      <c r="E21" s="16">
        <v>5717</v>
      </c>
      <c r="F21" s="16">
        <f t="shared" si="0"/>
        <v>781</v>
      </c>
      <c r="G21" s="16">
        <f t="shared" si="1"/>
        <v>115.82252836304701</v>
      </c>
      <c r="H21" s="1">
        <v>4936</v>
      </c>
      <c r="I21" s="1">
        <v>5717</v>
      </c>
    </row>
    <row r="22" spans="1:9" ht="16.5" customHeight="1">
      <c r="A22" s="4"/>
      <c r="B22" s="21" t="s">
        <v>37</v>
      </c>
      <c r="C22" s="15" t="s">
        <v>38</v>
      </c>
      <c r="D22" s="16">
        <v>300</v>
      </c>
      <c r="E22" s="16">
        <v>233</v>
      </c>
      <c r="F22" s="16">
        <f t="shared" si="0"/>
        <v>-67</v>
      </c>
      <c r="G22" s="16">
        <f t="shared" si="1"/>
        <v>77.66666666666666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1300</v>
      </c>
      <c r="E23" s="16">
        <v>2007</v>
      </c>
      <c r="F23" s="16">
        <f t="shared" si="0"/>
        <v>707</v>
      </c>
      <c r="G23" s="16">
        <f t="shared" si="1"/>
        <v>154.3846153846154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700</v>
      </c>
      <c r="E24" s="16">
        <v>950</v>
      </c>
      <c r="F24" s="16">
        <f t="shared" si="0"/>
        <v>250</v>
      </c>
      <c r="G24" s="16">
        <f t="shared" si="1"/>
        <v>135.71428571428572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2036</v>
      </c>
      <c r="E25" s="16">
        <v>2124</v>
      </c>
      <c r="F25" s="16">
        <f t="shared" si="0"/>
        <v>88</v>
      </c>
      <c r="G25" s="16">
        <f t="shared" si="1"/>
        <v>104.3222003929273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600</v>
      </c>
      <c r="E26" s="16">
        <v>403</v>
      </c>
      <c r="F26" s="16">
        <f t="shared" si="0"/>
        <v>-197</v>
      </c>
      <c r="G26" s="16">
        <f t="shared" si="1"/>
        <v>67.16666666666666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36858</v>
      </c>
      <c r="E27" s="16">
        <f>SUM(I12:I26)</f>
        <v>44766</v>
      </c>
      <c r="F27" s="16">
        <f t="shared" si="0"/>
        <v>7908</v>
      </c>
      <c r="G27" s="16">
        <f t="shared" si="1"/>
        <v>121.45531499267459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36858</v>
      </c>
      <c r="E29" s="16">
        <f>SUM(E27)</f>
        <v>44766</v>
      </c>
      <c r="F29" s="16">
        <f>E29-D29</f>
        <v>7908</v>
      </c>
      <c r="G29" s="16">
        <f>IF(D29=0,0,E29/D29)*100</f>
        <v>121.45531499267459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36858</v>
      </c>
      <c r="E31" s="16">
        <f>SUM(E29)</f>
        <v>44766</v>
      </c>
      <c r="F31" s="16">
        <f>E31-D31</f>
        <v>7908</v>
      </c>
      <c r="G31" s="16">
        <f>IF(D31=0,0,E31/D31)*100</f>
        <v>121.45531499267459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36858</v>
      </c>
      <c r="E33" s="16">
        <f>SUM(E31)</f>
        <v>44766</v>
      </c>
      <c r="F33" s="16">
        <f>E33-D33</f>
        <v>7908</v>
      </c>
      <c r="G33" s="16">
        <f>IF(D33=0,0,E33/D33)*100</f>
        <v>121.45531499267459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4000</v>
      </c>
      <c r="E40" s="16">
        <v>3635</v>
      </c>
      <c r="F40" s="16">
        <f>E40-D40</f>
        <v>-365</v>
      </c>
      <c r="G40" s="16">
        <f>IF(D40=0,0,E40/D40)*100</f>
        <v>90.875</v>
      </c>
      <c r="H40" s="1">
        <v>4000</v>
      </c>
      <c r="I40" s="1">
        <v>3635</v>
      </c>
    </row>
    <row r="41" spans="1:9" ht="16.5" customHeight="1">
      <c r="A41" s="4"/>
      <c r="B41" s="21" t="s">
        <v>39</v>
      </c>
      <c r="C41" s="15" t="s">
        <v>40</v>
      </c>
      <c r="D41" s="16">
        <v>4000</v>
      </c>
      <c r="E41" s="16">
        <v>3635</v>
      </c>
      <c r="F41" s="16">
        <f>E41-D41</f>
        <v>-365</v>
      </c>
      <c r="G41" s="16">
        <f>IF(D41=0,0,E41/D41)*100</f>
        <v>90.875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4000</v>
      </c>
      <c r="E42" s="16">
        <f>SUM(I40:I41)</f>
        <v>3635</v>
      </c>
      <c r="F42" s="16">
        <f>E42-D42</f>
        <v>-365</v>
      </c>
      <c r="G42" s="16">
        <f>IF(D42=0,0,E42/D42)*100</f>
        <v>90.875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4000</v>
      </c>
      <c r="E44" s="16">
        <f>SUM(E42)</f>
        <v>3635</v>
      </c>
      <c r="F44" s="16">
        <f>E44-D44</f>
        <v>-365</v>
      </c>
      <c r="G44" s="16">
        <f>IF(D44=0,0,E44/D44)*100</f>
        <v>90.875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4000</v>
      </c>
      <c r="E46" s="16">
        <f>SUM(E44)</f>
        <v>3635</v>
      </c>
      <c r="F46" s="16">
        <f>E46-D46</f>
        <v>-365</v>
      </c>
      <c r="G46" s="16">
        <f>IF(D46=0,0,E46/D46)*100</f>
        <v>90.875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19" t="s">
        <v>16</v>
      </c>
      <c r="C50" s="20"/>
      <c r="D50" s="20"/>
      <c r="E50" s="20"/>
      <c r="F50" s="20"/>
      <c r="G50" s="20"/>
    </row>
    <row r="51" spans="1:9" ht="16.5" customHeight="1">
      <c r="A51" s="4"/>
      <c r="B51" s="21" t="s">
        <v>35</v>
      </c>
      <c r="C51" s="15" t="s">
        <v>36</v>
      </c>
      <c r="D51" s="16">
        <v>1900</v>
      </c>
      <c r="E51" s="16">
        <v>2735</v>
      </c>
      <c r="F51" s="16">
        <f>E51-D51</f>
        <v>835</v>
      </c>
      <c r="G51" s="16">
        <f>IF(D51=0,0,E51/D51)*100</f>
        <v>143.94736842105263</v>
      </c>
      <c r="H51" s="1">
        <v>1900</v>
      </c>
      <c r="I51" s="1">
        <v>2735</v>
      </c>
    </row>
    <row r="52" spans="1:9" ht="16.5" customHeight="1">
      <c r="A52" s="4"/>
      <c r="B52" s="21" t="s">
        <v>37</v>
      </c>
      <c r="C52" s="15" t="s">
        <v>38</v>
      </c>
      <c r="D52" s="16">
        <v>150</v>
      </c>
      <c r="E52" s="16">
        <v>105</v>
      </c>
      <c r="F52" s="16">
        <f>E52-D52</f>
        <v>-45</v>
      </c>
      <c r="G52" s="16">
        <f>IF(D52=0,0,E52/D52)*100</f>
        <v>70</v>
      </c>
      <c r="H52" s="1">
        <v>0</v>
      </c>
      <c r="I52" s="1">
        <v>0</v>
      </c>
    </row>
    <row r="53" spans="1:9" ht="16.5" customHeight="1">
      <c r="A53" s="4"/>
      <c r="B53" s="21" t="s">
        <v>41</v>
      </c>
      <c r="C53" s="15" t="s">
        <v>42</v>
      </c>
      <c r="D53" s="16">
        <v>1750</v>
      </c>
      <c r="E53" s="16">
        <v>2630</v>
      </c>
      <c r="F53" s="16">
        <f>E53-D53</f>
        <v>880</v>
      </c>
      <c r="G53" s="16">
        <f>IF(D53=0,0,E53/D53)*100</f>
        <v>150.28571428571428</v>
      </c>
      <c r="H53" s="1">
        <v>0</v>
      </c>
      <c r="I53" s="1">
        <v>0</v>
      </c>
    </row>
    <row r="54" spans="1:7" ht="15.75" customHeight="1">
      <c r="A54" s="4"/>
      <c r="B54" s="27" t="s">
        <v>47</v>
      </c>
      <c r="C54" s="27"/>
      <c r="D54" s="16">
        <f>SUM(H51:H53)</f>
        <v>1900</v>
      </c>
      <c r="E54" s="16">
        <f>SUM(I51:I53)</f>
        <v>2735</v>
      </c>
      <c r="F54" s="16">
        <f>E54-D54</f>
        <v>835</v>
      </c>
      <c r="G54" s="16">
        <f>IF(D54=0,0,E54/D54)*100</f>
        <v>143.94736842105263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5.75" customHeight="1">
      <c r="A56" s="4"/>
      <c r="B56" s="27" t="s">
        <v>58</v>
      </c>
      <c r="C56" s="27"/>
      <c r="D56" s="16">
        <f>SUM(D54)</f>
        <v>1900</v>
      </c>
      <c r="E56" s="16">
        <f>SUM(E54)</f>
        <v>2735</v>
      </c>
      <c r="F56" s="16">
        <f>E56-D56</f>
        <v>835</v>
      </c>
      <c r="G56" s="16">
        <f>IF(D56=0,0,E56/D56)*100</f>
        <v>143.94736842105263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6.5" customHeight="1">
      <c r="A58" s="4"/>
      <c r="B58" s="26" t="s">
        <v>59</v>
      </c>
      <c r="C58" s="26"/>
      <c r="D58" s="26"/>
      <c r="E58" s="26"/>
      <c r="F58" s="26"/>
      <c r="G58" s="26"/>
    </row>
    <row r="59" spans="1:7" ht="16.5" customHeight="1">
      <c r="A59" s="4"/>
      <c r="B59" s="19" t="s">
        <v>16</v>
      </c>
      <c r="C59" s="20"/>
      <c r="D59" s="20"/>
      <c r="E59" s="20"/>
      <c r="F59" s="20"/>
      <c r="G59" s="20"/>
    </row>
    <row r="60" spans="1:9" ht="16.5" customHeight="1">
      <c r="A60" s="4"/>
      <c r="B60" s="21" t="s">
        <v>35</v>
      </c>
      <c r="C60" s="15" t="s">
        <v>36</v>
      </c>
      <c r="D60" s="16">
        <v>11000</v>
      </c>
      <c r="E60" s="16">
        <v>11317</v>
      </c>
      <c r="F60" s="16">
        <f>E60-D60</f>
        <v>317</v>
      </c>
      <c r="G60" s="16">
        <f>IF(D60=0,0,E60/D60)*100</f>
        <v>102.88181818181819</v>
      </c>
      <c r="H60" s="1">
        <v>11000</v>
      </c>
      <c r="I60" s="1">
        <v>11317</v>
      </c>
    </row>
    <row r="61" spans="1:9" ht="16.5" customHeight="1">
      <c r="A61" s="4"/>
      <c r="B61" s="21" t="s">
        <v>37</v>
      </c>
      <c r="C61" s="15" t="s">
        <v>38</v>
      </c>
      <c r="D61" s="16">
        <v>1000</v>
      </c>
      <c r="E61" s="16">
        <v>0</v>
      </c>
      <c r="F61" s="16">
        <f>E61-D61</f>
        <v>-1000</v>
      </c>
      <c r="G61" s="16">
        <f>IF(D61=0,0,E61/D61)*100</f>
        <v>0</v>
      </c>
      <c r="H61" s="1">
        <v>0</v>
      </c>
      <c r="I61" s="1">
        <v>0</v>
      </c>
    </row>
    <row r="62" spans="1:9" ht="16.5" customHeight="1">
      <c r="A62" s="4"/>
      <c r="B62" s="21" t="s">
        <v>41</v>
      </c>
      <c r="C62" s="15" t="s">
        <v>42</v>
      </c>
      <c r="D62" s="16">
        <v>10000</v>
      </c>
      <c r="E62" s="16">
        <v>11317</v>
      </c>
      <c r="F62" s="16">
        <f>E62-D62</f>
        <v>1317</v>
      </c>
      <c r="G62" s="16">
        <f>IF(D62=0,0,E62/D62)*100</f>
        <v>113.16999999999999</v>
      </c>
      <c r="H62" s="1">
        <v>0</v>
      </c>
      <c r="I62" s="1">
        <v>0</v>
      </c>
    </row>
    <row r="63" spans="1:7" ht="15.75" customHeight="1">
      <c r="A63" s="4"/>
      <c r="B63" s="27" t="s">
        <v>47</v>
      </c>
      <c r="C63" s="27"/>
      <c r="D63" s="16">
        <f>SUM(H60:H62)</f>
        <v>11000</v>
      </c>
      <c r="E63" s="16">
        <f>SUM(I60:I62)</f>
        <v>11317</v>
      </c>
      <c r="F63" s="16">
        <f>E63-D63</f>
        <v>317</v>
      </c>
      <c r="G63" s="16">
        <f>IF(D63=0,0,E63/D63)*100</f>
        <v>102.88181818181819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5.75" customHeight="1">
      <c r="A65" s="4"/>
      <c r="B65" s="27" t="s">
        <v>60</v>
      </c>
      <c r="C65" s="27"/>
      <c r="D65" s="16">
        <f>SUM(D63)</f>
        <v>11000</v>
      </c>
      <c r="E65" s="16">
        <f>SUM(E63)</f>
        <v>11317</v>
      </c>
      <c r="F65" s="16">
        <f>E65-D65</f>
        <v>317</v>
      </c>
      <c r="G65" s="16">
        <f>IF(D65=0,0,E65/D65)*100</f>
        <v>102.88181818181819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61</v>
      </c>
      <c r="C67" s="27"/>
      <c r="D67" s="16">
        <f>SUM(D56,D65)</f>
        <v>12900</v>
      </c>
      <c r="E67" s="16">
        <f>SUM(E56,E65)</f>
        <v>14052</v>
      </c>
      <c r="F67" s="16">
        <f>E67-D67</f>
        <v>1152</v>
      </c>
      <c r="G67" s="16">
        <f>IF(D67=0,0,E67/D67)*100</f>
        <v>108.93023255813954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62</v>
      </c>
      <c r="C69" s="27"/>
      <c r="D69" s="16">
        <f>SUM(D46,D67)</f>
        <v>16900</v>
      </c>
      <c r="E69" s="16">
        <f>SUM(E46,E67)</f>
        <v>17687</v>
      </c>
      <c r="F69" s="16">
        <f>E69-D69</f>
        <v>787</v>
      </c>
      <c r="G69" s="16">
        <f>IF(D69=0,0,E69/D69)*100</f>
        <v>104.65680473372781</v>
      </c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24" t="s">
        <v>63</v>
      </c>
      <c r="C72" s="24"/>
      <c r="D72" s="24"/>
      <c r="E72" s="24"/>
      <c r="F72" s="24"/>
      <c r="G72" s="24"/>
    </row>
    <row r="73" spans="1:7" ht="16.5" customHeight="1">
      <c r="A73" s="4"/>
      <c r="B73" s="25" t="s">
        <v>64</v>
      </c>
      <c r="C73" s="25"/>
      <c r="D73" s="25"/>
      <c r="E73" s="25"/>
      <c r="F73" s="25"/>
      <c r="G73" s="25"/>
    </row>
    <row r="74" spans="1:7" ht="16.5" customHeight="1">
      <c r="A74" s="4"/>
      <c r="B74" s="26" t="s">
        <v>65</v>
      </c>
      <c r="C74" s="26"/>
      <c r="D74" s="26"/>
      <c r="E74" s="26"/>
      <c r="F74" s="26"/>
      <c r="G74" s="26"/>
    </row>
    <row r="75" spans="1:7" ht="16.5" customHeight="1">
      <c r="A75" s="4"/>
      <c r="B75" s="19" t="s">
        <v>16</v>
      </c>
      <c r="C75" s="20"/>
      <c r="D75" s="20"/>
      <c r="E75" s="20"/>
      <c r="F75" s="20"/>
      <c r="G75" s="20"/>
    </row>
    <row r="76" spans="1:9" ht="16.5" customHeight="1">
      <c r="A76" s="4"/>
      <c r="B76" s="21" t="s">
        <v>35</v>
      </c>
      <c r="C76" s="15" t="s">
        <v>36</v>
      </c>
      <c r="D76" s="16">
        <v>800</v>
      </c>
      <c r="E76" s="16">
        <v>300</v>
      </c>
      <c r="F76" s="16">
        <f>E76-D76</f>
        <v>-500</v>
      </c>
      <c r="G76" s="16">
        <f>IF(D76=0,0,E76/D76)*100</f>
        <v>37.5</v>
      </c>
      <c r="H76" s="1">
        <v>800</v>
      </c>
      <c r="I76" s="1">
        <v>300</v>
      </c>
    </row>
    <row r="77" spans="1:9" ht="16.5" customHeight="1">
      <c r="A77" s="4"/>
      <c r="B77" s="21" t="s">
        <v>37</v>
      </c>
      <c r="C77" s="15" t="s">
        <v>38</v>
      </c>
      <c r="D77" s="16">
        <v>200</v>
      </c>
      <c r="E77" s="16">
        <v>140</v>
      </c>
      <c r="F77" s="16">
        <f>E77-D77</f>
        <v>-60</v>
      </c>
      <c r="G77" s="16">
        <f>IF(D77=0,0,E77/D77)*100</f>
        <v>70</v>
      </c>
      <c r="H77" s="1">
        <v>0</v>
      </c>
      <c r="I77" s="1">
        <v>0</v>
      </c>
    </row>
    <row r="78" spans="1:9" ht="16.5" customHeight="1">
      <c r="A78" s="4"/>
      <c r="B78" s="21" t="s">
        <v>41</v>
      </c>
      <c r="C78" s="15" t="s">
        <v>42</v>
      </c>
      <c r="D78" s="16">
        <v>600</v>
      </c>
      <c r="E78" s="16">
        <v>160</v>
      </c>
      <c r="F78" s="16">
        <f>E78-D78</f>
        <v>-440</v>
      </c>
      <c r="G78" s="16">
        <f>IF(D78=0,0,E78/D78)*100</f>
        <v>26.666666666666668</v>
      </c>
      <c r="H78" s="1">
        <v>0</v>
      </c>
      <c r="I78" s="1">
        <v>0</v>
      </c>
    </row>
    <row r="79" spans="1:7" ht="15.75" customHeight="1">
      <c r="A79" s="4"/>
      <c r="B79" s="27" t="s">
        <v>47</v>
      </c>
      <c r="C79" s="27"/>
      <c r="D79" s="16">
        <f>SUM(H76:H78)</f>
        <v>800</v>
      </c>
      <c r="E79" s="16">
        <f>SUM(I76:I78)</f>
        <v>300</v>
      </c>
      <c r="F79" s="16">
        <f>E79-D79</f>
        <v>-500</v>
      </c>
      <c r="G79" s="16">
        <f>IF(D79=0,0,E79/D79)*100</f>
        <v>37.5</v>
      </c>
    </row>
    <row r="80" spans="1:7" ht="15.75" customHeight="1">
      <c r="A80" s="4"/>
      <c r="B80" s="12"/>
      <c r="C80" s="13"/>
      <c r="D80" s="14"/>
      <c r="E80" s="14"/>
      <c r="F80" s="14"/>
      <c r="G80" s="14"/>
    </row>
    <row r="81" spans="1:7" ht="15.75" customHeight="1">
      <c r="A81" s="4"/>
      <c r="B81" s="27" t="s">
        <v>66</v>
      </c>
      <c r="C81" s="27"/>
      <c r="D81" s="16">
        <f>SUM(D79)</f>
        <v>800</v>
      </c>
      <c r="E81" s="16">
        <f>SUM(E79)</f>
        <v>300</v>
      </c>
      <c r="F81" s="16">
        <f>E81-D81</f>
        <v>-500</v>
      </c>
      <c r="G81" s="16">
        <f>IF(D81=0,0,E81/D81)*100</f>
        <v>37.5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67</v>
      </c>
      <c r="C83" s="27"/>
      <c r="D83" s="16">
        <f>SUM(D81)</f>
        <v>800</v>
      </c>
      <c r="E83" s="16">
        <f>SUM(E81)</f>
        <v>300</v>
      </c>
      <c r="F83" s="16">
        <f>E83-D83</f>
        <v>-500</v>
      </c>
      <c r="G83" s="16">
        <f>IF(D83=0,0,E83/D83)*100</f>
        <v>37.5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68</v>
      </c>
      <c r="C85" s="27"/>
      <c r="D85" s="16">
        <f>SUM(D83)</f>
        <v>800</v>
      </c>
      <c r="E85" s="16">
        <f>SUM(E83)</f>
        <v>300</v>
      </c>
      <c r="F85" s="16">
        <f>E85-D85</f>
        <v>-500</v>
      </c>
      <c r="G85" s="16">
        <f>IF(D85=0,0,E85/D85)*100</f>
        <v>37.5</v>
      </c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8"/>
      <c r="C89" s="13" t="s">
        <v>10</v>
      </c>
      <c r="D89" s="16">
        <f>SUM(D33,D69,D85)</f>
        <v>54558</v>
      </c>
      <c r="E89" s="16">
        <f>SUM(E33,E69,E85)</f>
        <v>62753</v>
      </c>
      <c r="F89" s="16">
        <f>E89-D89</f>
        <v>8195</v>
      </c>
      <c r="G89" s="16">
        <f>IF(D89=0,0,E89/D89)*100</f>
        <v>115.020711902929</v>
      </c>
    </row>
  </sheetData>
  <sheetProtection selectLockedCells="1" selectUnlockedCells="1"/>
  <mergeCells count="31">
    <mergeCell ref="B85:C85"/>
    <mergeCell ref="B72:G72"/>
    <mergeCell ref="B73:G73"/>
    <mergeCell ref="B74:G74"/>
    <mergeCell ref="B79:C79"/>
    <mergeCell ref="B81:C81"/>
    <mergeCell ref="B83:C83"/>
    <mergeCell ref="B56:C56"/>
    <mergeCell ref="B58:G58"/>
    <mergeCell ref="B63:C63"/>
    <mergeCell ref="B65:C65"/>
    <mergeCell ref="B67:C67"/>
    <mergeCell ref="B69:C69"/>
    <mergeCell ref="B42:C42"/>
    <mergeCell ref="B44:C44"/>
    <mergeCell ref="B46:C46"/>
    <mergeCell ref="B48:G48"/>
    <mergeCell ref="B49:G49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2024-02-21T08:27:03Z</dcterms:modified>
  <cp:category/>
  <cp:version/>
  <cp:contentType/>
  <cp:contentStatus/>
</cp:coreProperties>
</file>