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<sst xmlns="http://schemas.openxmlformats.org/spreadsheetml/2006/main" count="87" uniqueCount="65">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</sst>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16042</v>
      </c>
      <c r="E12" s="16">
        <v>5742</v>
      </c>
      <c r="F12" s="16">
        <f aca="true" t="shared" si="0" ref="F12:F28">E12-D12</f>
        <v>-10300</v>
      </c>
      <c r="G12" s="16">
        <f aca="true" t="shared" si="1" ref="G12:G28">IF(D12=0,0,E12/D12)*100</f>
        <v>35.793541952375016</v>
      </c>
      <c r="H12" s="1">
        <v>16042</v>
      </c>
      <c r="I12" s="1">
        <v>5742</v>
      </c>
    </row>
    <row r="13" spans="1:9" ht="16.5" customHeight="1">
      <c r="A13" s="4"/>
      <c r="B13" s="21" t="s">
        <v>19</v>
      </c>
      <c r="C13" s="15" t="s">
        <v>20</v>
      </c>
      <c r="D13" s="16">
        <v>16042</v>
      </c>
      <c r="E13" s="16">
        <v>5742</v>
      </c>
      <c r="F13" s="16">
        <f t="shared" si="0"/>
        <v>-10300</v>
      </c>
      <c r="G13" s="16">
        <f t="shared" si="1"/>
        <v>35.793541952375016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3128</v>
      </c>
      <c r="F14" s="16">
        <f t="shared" si="0"/>
        <v>2773</v>
      </c>
      <c r="G14" s="16">
        <f t="shared" si="1"/>
        <v>881.1267605633803</v>
      </c>
      <c r="H14" s="1">
        <v>355</v>
      </c>
      <c r="I14" s="1">
        <v>3128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235</v>
      </c>
      <c r="F15" s="16">
        <f t="shared" si="0"/>
        <v>-120</v>
      </c>
      <c r="G15" s="16">
        <f t="shared" si="1"/>
        <v>66.19718309859155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2764</v>
      </c>
      <c r="F16" s="16">
        <f t="shared" si="0"/>
        <v>2764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129</v>
      </c>
      <c r="F17" s="16">
        <f t="shared" si="0"/>
        <v>129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3085</v>
      </c>
      <c r="E18" s="16">
        <v>1244</v>
      </c>
      <c r="F18" s="16">
        <f t="shared" si="0"/>
        <v>-1841</v>
      </c>
      <c r="G18" s="16">
        <f t="shared" si="1"/>
        <v>40.32414910858995</v>
      </c>
      <c r="H18" s="1">
        <v>3085</v>
      </c>
      <c r="I18" s="1">
        <v>1244</v>
      </c>
    </row>
    <row r="19" spans="1:9" ht="16.5" customHeight="1">
      <c r="A19" s="4"/>
      <c r="B19" s="21" t="s">
        <v>31</v>
      </c>
      <c r="C19" s="15" t="s">
        <v>32</v>
      </c>
      <c r="D19" s="16">
        <v>1865</v>
      </c>
      <c r="E19" s="16">
        <v>696</v>
      </c>
      <c r="F19" s="16">
        <f t="shared" si="0"/>
        <v>-1169</v>
      </c>
      <c r="G19" s="16">
        <f t="shared" si="1"/>
        <v>37.31903485254692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771</v>
      </c>
      <c r="E20" s="16">
        <v>380</v>
      </c>
      <c r="F20" s="16">
        <f t="shared" si="0"/>
        <v>-391</v>
      </c>
      <c r="G20" s="16">
        <f t="shared" si="1"/>
        <v>49.286640726329445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449</v>
      </c>
      <c r="E21" s="16">
        <v>168</v>
      </c>
      <c r="F21" s="16">
        <f t="shared" si="0"/>
        <v>-281</v>
      </c>
      <c r="G21" s="16">
        <f t="shared" si="1"/>
        <v>37.41648106904232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5986</v>
      </c>
      <c r="E22" s="16">
        <v>2901</v>
      </c>
      <c r="F22" s="16">
        <f t="shared" si="0"/>
        <v>-3085</v>
      </c>
      <c r="G22" s="16">
        <f t="shared" si="1"/>
        <v>48.46308052121617</v>
      </c>
      <c r="H22" s="1">
        <v>5986</v>
      </c>
      <c r="I22" s="1">
        <v>2901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133</v>
      </c>
      <c r="F23" s="16">
        <f t="shared" si="0"/>
        <v>-1367</v>
      </c>
      <c r="G23" s="16">
        <f t="shared" si="1"/>
        <v>8.866666666666667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1275</v>
      </c>
      <c r="F24" s="16">
        <f t="shared" si="0"/>
        <v>275</v>
      </c>
      <c r="G24" s="16">
        <f t="shared" si="1"/>
        <v>127.49999999999999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1133</v>
      </c>
      <c r="F25" s="16">
        <f t="shared" si="0"/>
        <v>133</v>
      </c>
      <c r="G25" s="16">
        <f t="shared" si="1"/>
        <v>113.3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1686</v>
      </c>
      <c r="E26" s="16">
        <v>0</v>
      </c>
      <c r="F26" s="16">
        <f t="shared" si="0"/>
        <v>-1686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800</v>
      </c>
      <c r="E27" s="16">
        <v>360</v>
      </c>
      <c r="F27" s="16">
        <f t="shared" si="0"/>
        <v>-440</v>
      </c>
      <c r="G27" s="16">
        <f t="shared" si="1"/>
        <v>45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25468</v>
      </c>
      <c r="E28" s="16">
        <f>SUM(I12:I27)</f>
        <v>13015</v>
      </c>
      <c r="F28" s="16">
        <f t="shared" si="0"/>
        <v>-12453</v>
      </c>
      <c r="G28" s="16">
        <f t="shared" si="1"/>
        <v>51.10334537458772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25468</v>
      </c>
      <c r="E30" s="16">
        <f>SUM(E28)</f>
        <v>13015</v>
      </c>
      <c r="F30" s="16">
        <f>E30-D30</f>
        <v>-12453</v>
      </c>
      <c r="G30" s="16">
        <f>IF(D30=0,0,E30/D30)*100</f>
        <v>51.10334537458772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25468</v>
      </c>
      <c r="E32" s="16">
        <f>SUM(E30)</f>
        <v>13015</v>
      </c>
      <c r="F32" s="16">
        <f>E32-D32</f>
        <v>-12453</v>
      </c>
      <c r="G32" s="16">
        <f>IF(D32=0,0,E32/D32)*100</f>
        <v>51.10334537458772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25468</v>
      </c>
      <c r="E34" s="16">
        <f>SUM(E32)</f>
        <v>13015</v>
      </c>
      <c r="F34" s="16">
        <f>E34-D34</f>
        <v>-12453</v>
      </c>
      <c r="G34" s="16">
        <f>IF(D34=0,0,E34/D34)*100</f>
        <v>51.10334537458772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19" t="s">
        <v>16</v>
      </c>
      <c r="C40" s="20"/>
      <c r="D40" s="20"/>
      <c r="E40" s="20"/>
      <c r="F40" s="20"/>
      <c r="G40" s="20"/>
    </row>
    <row r="41" spans="1:9" ht="16.5" customHeight="1">
      <c r="A41" s="4"/>
      <c r="B41" s="21" t="s">
        <v>37</v>
      </c>
      <c r="C41" s="15" t="s">
        <v>38</v>
      </c>
      <c r="D41" s="16">
        <v>4000</v>
      </c>
      <c r="E41" s="16">
        <v>3342</v>
      </c>
      <c r="F41" s="16">
        <f>E41-D41</f>
        <v>-658</v>
      </c>
      <c r="G41" s="16">
        <f>IF(D41=0,0,E41/D41)*100</f>
        <v>83.55</v>
      </c>
      <c r="H41" s="1">
        <v>4000</v>
      </c>
      <c r="I41" s="1">
        <v>3342</v>
      </c>
    </row>
    <row r="42" spans="1:9" ht="16.5" customHeight="1">
      <c r="A42" s="4"/>
      <c r="B42" s="21" t="s">
        <v>41</v>
      </c>
      <c r="C42" s="15" t="s">
        <v>42</v>
      </c>
      <c r="D42" s="16">
        <v>4000</v>
      </c>
      <c r="E42" s="16">
        <v>3342</v>
      </c>
      <c r="F42" s="16">
        <f>E42-D42</f>
        <v>-658</v>
      </c>
      <c r="G42" s="16">
        <f>IF(D42=0,0,E42/D42)*100</f>
        <v>83.55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4000</v>
      </c>
      <c r="E43" s="16">
        <f>SUM(I41:I42)</f>
        <v>3342</v>
      </c>
      <c r="F43" s="16">
        <f>E43-D43</f>
        <v>-658</v>
      </c>
      <c r="G43" s="16">
        <f>IF(D43=0,0,E43/D43)*100</f>
        <v>83.55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4000</v>
      </c>
      <c r="E45" s="16">
        <f>SUM(E43)</f>
        <v>3342</v>
      </c>
      <c r="F45" s="16">
        <f>E45-D45</f>
        <v>-658</v>
      </c>
      <c r="G45" s="16">
        <f>IF(D45=0,0,E45/D45)*100</f>
        <v>83.55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4000</v>
      </c>
      <c r="E47" s="16">
        <f>SUM(E45)</f>
        <v>3342</v>
      </c>
      <c r="F47" s="16">
        <f>E47-D47</f>
        <v>-658</v>
      </c>
      <c r="G47" s="16">
        <f>IF(D47=0,0,E47/D47)*100</f>
        <v>83.55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19" t="s">
        <v>16</v>
      </c>
      <c r="C51" s="20"/>
      <c r="D51" s="20"/>
      <c r="E51" s="20"/>
      <c r="F51" s="20"/>
      <c r="G51" s="20"/>
    </row>
    <row r="52" spans="1:9" ht="16.5" customHeight="1">
      <c r="A52" s="4"/>
      <c r="B52" s="21" t="s">
        <v>37</v>
      </c>
      <c r="C52" s="15" t="s">
        <v>38</v>
      </c>
      <c r="D52" s="16">
        <v>2350</v>
      </c>
      <c r="E52" s="16">
        <v>2541</v>
      </c>
      <c r="F52" s="16">
        <f>E52-D52</f>
        <v>191</v>
      </c>
      <c r="G52" s="16">
        <f>IF(D52=0,0,E52/D52)*100</f>
        <v>108.12765957446808</v>
      </c>
      <c r="H52" s="1">
        <v>2350</v>
      </c>
      <c r="I52" s="1">
        <v>2541</v>
      </c>
    </row>
    <row r="53" spans="1:9" ht="16.5" customHeight="1">
      <c r="A53" s="4"/>
      <c r="B53" s="21" t="s">
        <v>39</v>
      </c>
      <c r="C53" s="15" t="s">
        <v>40</v>
      </c>
      <c r="D53" s="16">
        <v>250</v>
      </c>
      <c r="E53" s="16">
        <v>105</v>
      </c>
      <c r="F53" s="16">
        <f>E53-D53</f>
        <v>-145</v>
      </c>
      <c r="G53" s="16">
        <f>IF(D53=0,0,E53/D53)*100</f>
        <v>42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2100</v>
      </c>
      <c r="E54" s="16">
        <v>2436</v>
      </c>
      <c r="F54" s="16">
        <f>E54-D54</f>
        <v>336</v>
      </c>
      <c r="G54" s="16">
        <f>IF(D54=0,0,E54/D54)*100</f>
        <v>115.99999999999999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2350</v>
      </c>
      <c r="E55" s="16">
        <f>SUM(I52:I54)</f>
        <v>2541</v>
      </c>
      <c r="F55" s="16">
        <f>E55-D55</f>
        <v>191</v>
      </c>
      <c r="G55" s="16">
        <f>IF(D55=0,0,E55/D55)*100</f>
        <v>108.12765957446808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2350</v>
      </c>
      <c r="E57" s="16">
        <f>SUM(E55)</f>
        <v>2541</v>
      </c>
      <c r="F57" s="16">
        <f>E57-D57</f>
        <v>191</v>
      </c>
      <c r="G57" s="16">
        <f>IF(D57=0,0,E57/D57)*100</f>
        <v>108.12765957446808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19" t="s">
        <v>16</v>
      </c>
      <c r="C60" s="20"/>
      <c r="D60" s="20"/>
      <c r="E60" s="20"/>
      <c r="F60" s="20"/>
      <c r="G60" s="20"/>
    </row>
    <row r="61" spans="1:9" ht="16.5" customHeight="1">
      <c r="A61" s="4"/>
      <c r="B61" s="21" t="s">
        <v>37</v>
      </c>
      <c r="C61" s="15" t="s">
        <v>38</v>
      </c>
      <c r="D61" s="16">
        <v>12600</v>
      </c>
      <c r="E61" s="16">
        <v>4564</v>
      </c>
      <c r="F61" s="16">
        <f>E61-D61</f>
        <v>-8036</v>
      </c>
      <c r="G61" s="16">
        <f>IF(D61=0,0,E61/D61)*100</f>
        <v>36.22222222222222</v>
      </c>
      <c r="H61" s="1">
        <v>12600</v>
      </c>
      <c r="I61" s="1">
        <v>4564</v>
      </c>
    </row>
    <row r="62" spans="1:9" ht="16.5" customHeight="1">
      <c r="A62" s="4"/>
      <c r="B62" s="21" t="s">
        <v>39</v>
      </c>
      <c r="C62" s="15" t="s">
        <v>40</v>
      </c>
      <c r="D62" s="16">
        <v>8600</v>
      </c>
      <c r="E62" s="16">
        <v>0</v>
      </c>
      <c r="F62" s="16">
        <f>E62-D62</f>
        <v>-8600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4000</v>
      </c>
      <c r="E63" s="16">
        <v>4564</v>
      </c>
      <c r="F63" s="16">
        <f>E63-D63</f>
        <v>564</v>
      </c>
      <c r="G63" s="16">
        <f>IF(D63=0,0,E63/D63)*100</f>
        <v>114.1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12600</v>
      </c>
      <c r="E64" s="16">
        <f>SUM(I61:I63)</f>
        <v>4564</v>
      </c>
      <c r="F64" s="16">
        <f>E64-D64</f>
        <v>-8036</v>
      </c>
      <c r="G64" s="16">
        <f>IF(D64=0,0,E64/D64)*100</f>
        <v>36.22222222222222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12600</v>
      </c>
      <c r="E66" s="16">
        <f>SUM(E64)</f>
        <v>4564</v>
      </c>
      <c r="F66" s="16">
        <f>E66-D66</f>
        <v>-8036</v>
      </c>
      <c r="G66" s="16">
        <f>IF(D66=0,0,E66/D66)*100</f>
        <v>36.22222222222222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14950</v>
      </c>
      <c r="E68" s="16">
        <f>SUM(E57,E66)</f>
        <v>7105</v>
      </c>
      <c r="F68" s="16">
        <f>E68-D68</f>
        <v>-7845</v>
      </c>
      <c r="G68" s="16">
        <f>IF(D68=0,0,E68/D68)*100</f>
        <v>47.525083612040135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18950</v>
      </c>
      <c r="E70" s="16">
        <f>SUM(E47,E68)</f>
        <v>10447</v>
      </c>
      <c r="F70" s="16">
        <f>E70-D70</f>
        <v>-8503</v>
      </c>
      <c r="G70" s="16">
        <f>IF(D70=0,0,E70/D70)*100</f>
        <v>55.129287598944586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8"/>
      <c r="C74" s="13" t="s">
        <v>10</v>
      </c>
      <c r="D74" s="16">
        <f>SUM(D34,D70)</f>
        <v>44418</v>
      </c>
      <c r="E74" s="16">
        <f>SUM(E34,E70)</f>
        <v>23462</v>
      </c>
      <c r="F74" s="16">
        <f>E74-D74</f>
        <v>-20956</v>
      </c>
      <c r="G74" s="16">
        <f>IF(D74=0,0,E74/D74)*100</f>
        <v>52.82092845242919</v>
      </c>
    </row>
  </sheetData>
  <sheetProtection selectLockedCells="1" selectUnlockedCells="1"/>
  <mergeCells count="24"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000000000000001" right="0.7000000000000001" top="0.75" bottom="0.75" header="0.5118110236220472" footer="0.5118110236220472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2024-02-21T08:42:46Z</dcterms:modified>
  <cp:category/>
  <cp:version/>
  <cp:contentType/>
  <cp:contentStatus/>
</cp:coreProperties>
</file>