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<sst xmlns="http://schemas.openxmlformats.org/spreadsheetml/2006/main" count="107" uniqueCount="69">
  <si>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</si>
  <si>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</si>
  <si>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</si>
  <si>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</si>
  <si>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</si>
  <si>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</si>
  <si>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</si>
  <si>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</si>
  <si>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</si>
  <si>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</si>
  <si>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</si>
  <si>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Мараш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</si>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</sst>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showGridLines="0"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35192</v>
      </c>
      <c r="E12" s="16">
        <v>40283</v>
      </c>
      <c r="F12" s="16">
        <f aca="true" t="shared" si="0" ref="F12:F26">E12-D12</f>
        <v>5091</v>
      </c>
      <c r="G12" s="16">
        <f aca="true" t="shared" si="1" ref="G12:G26">IF(D12=0,0,E12/D12)*100</f>
        <v>114.46635598999772</v>
      </c>
      <c r="H12" s="1">
        <v>35192</v>
      </c>
      <c r="I12" s="1">
        <v>40283</v>
      </c>
    </row>
    <row r="13" spans="1:9" ht="16.5" customHeight="1">
      <c r="A13" s="4"/>
      <c r="B13" s="21" t="s">
        <v>19</v>
      </c>
      <c r="C13" s="15" t="s">
        <v>20</v>
      </c>
      <c r="D13" s="16">
        <v>35192</v>
      </c>
      <c r="E13" s="16">
        <v>40283</v>
      </c>
      <c r="F13" s="16">
        <f t="shared" si="0"/>
        <v>5091</v>
      </c>
      <c r="G13" s="16">
        <f t="shared" si="1"/>
        <v>114.46635598999772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355</v>
      </c>
      <c r="E14" s="16">
        <v>1288</v>
      </c>
      <c r="F14" s="16">
        <f t="shared" si="0"/>
        <v>933</v>
      </c>
      <c r="G14" s="16">
        <f t="shared" si="1"/>
        <v>362.8169014084507</v>
      </c>
      <c r="H14" s="1">
        <v>355</v>
      </c>
      <c r="I14" s="1">
        <v>1288</v>
      </c>
    </row>
    <row r="15" spans="1:9" ht="16.5" customHeight="1">
      <c r="A15" s="4"/>
      <c r="B15" s="21" t="s">
        <v>23</v>
      </c>
      <c r="C15" s="15" t="s">
        <v>24</v>
      </c>
      <c r="D15" s="16">
        <v>355</v>
      </c>
      <c r="E15" s="16">
        <v>1288</v>
      </c>
      <c r="F15" s="16">
        <f t="shared" si="0"/>
        <v>933</v>
      </c>
      <c r="G15" s="16">
        <f t="shared" si="1"/>
        <v>362.8169014084507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6764</v>
      </c>
      <c r="E16" s="16">
        <v>7902</v>
      </c>
      <c r="F16" s="16">
        <f t="shared" si="0"/>
        <v>1138</v>
      </c>
      <c r="G16" s="16">
        <f t="shared" si="1"/>
        <v>116.82436428149023</v>
      </c>
      <c r="H16" s="1">
        <v>6764</v>
      </c>
      <c r="I16" s="1">
        <v>7902</v>
      </c>
    </row>
    <row r="17" spans="1:9" ht="16.5" customHeight="1">
      <c r="A17" s="4"/>
      <c r="B17" s="21" t="s">
        <v>27</v>
      </c>
      <c r="C17" s="15" t="s">
        <v>28</v>
      </c>
      <c r="D17" s="16">
        <v>4090</v>
      </c>
      <c r="E17" s="16">
        <v>4778</v>
      </c>
      <c r="F17" s="16">
        <f t="shared" si="0"/>
        <v>688</v>
      </c>
      <c r="G17" s="16">
        <f t="shared" si="1"/>
        <v>116.82151589242054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1689</v>
      </c>
      <c r="E18" s="16">
        <v>1973</v>
      </c>
      <c r="F18" s="16">
        <f t="shared" si="0"/>
        <v>284</v>
      </c>
      <c r="G18" s="16">
        <f t="shared" si="1"/>
        <v>116.81468324452338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985</v>
      </c>
      <c r="E19" s="16">
        <v>1151</v>
      </c>
      <c r="F19" s="16">
        <f t="shared" si="0"/>
        <v>166</v>
      </c>
      <c r="G19" s="16">
        <f t="shared" si="1"/>
        <v>116.8527918781726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11395</v>
      </c>
      <c r="E20" s="16">
        <v>6211</v>
      </c>
      <c r="F20" s="16">
        <f t="shared" si="0"/>
        <v>-5184</v>
      </c>
      <c r="G20" s="16">
        <f t="shared" si="1"/>
        <v>54.506362439666525</v>
      </c>
      <c r="H20" s="1">
        <v>11395</v>
      </c>
      <c r="I20" s="1">
        <v>6211</v>
      </c>
    </row>
    <row r="21" spans="1:9" ht="16.5" customHeight="1">
      <c r="A21" s="4"/>
      <c r="B21" s="21" t="s">
        <v>35</v>
      </c>
      <c r="C21" s="15" t="s">
        <v>36</v>
      </c>
      <c r="D21" s="16">
        <v>1200</v>
      </c>
      <c r="E21" s="16">
        <v>496</v>
      </c>
      <c r="F21" s="16">
        <f t="shared" si="0"/>
        <v>-704</v>
      </c>
      <c r="G21" s="16">
        <f t="shared" si="1"/>
        <v>41.333333333333336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5400</v>
      </c>
      <c r="E22" s="16">
        <v>4105</v>
      </c>
      <c r="F22" s="16">
        <f t="shared" si="0"/>
        <v>-1295</v>
      </c>
      <c r="G22" s="16">
        <f t="shared" si="1"/>
        <v>76.01851851851852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860</v>
      </c>
      <c r="E23" s="16">
        <v>1028</v>
      </c>
      <c r="F23" s="16">
        <f t="shared" si="0"/>
        <v>168</v>
      </c>
      <c r="G23" s="16">
        <f t="shared" si="1"/>
        <v>119.53488372093024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3055</v>
      </c>
      <c r="E24" s="16">
        <v>0</v>
      </c>
      <c r="F24" s="16">
        <f t="shared" si="0"/>
        <v>-3055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880</v>
      </c>
      <c r="E25" s="16">
        <v>582</v>
      </c>
      <c r="F25" s="16">
        <f t="shared" si="0"/>
        <v>-298</v>
      </c>
      <c r="G25" s="16">
        <f t="shared" si="1"/>
        <v>66.13636363636364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53706</v>
      </c>
      <c r="E26" s="16">
        <f>SUM(I12:I25)</f>
        <v>55684</v>
      </c>
      <c r="F26" s="16">
        <f t="shared" si="0"/>
        <v>1978</v>
      </c>
      <c r="G26" s="16">
        <f t="shared" si="1"/>
        <v>103.68301493315457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53706</v>
      </c>
      <c r="E28" s="16">
        <f>SUM(E26)</f>
        <v>55684</v>
      </c>
      <c r="F28" s="16">
        <f>E28-D28</f>
        <v>1978</v>
      </c>
      <c r="G28" s="16">
        <f>IF(D28=0,0,E28/D28)*100</f>
        <v>103.68301493315457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53706</v>
      </c>
      <c r="E30" s="16">
        <f>SUM(E28)</f>
        <v>55684</v>
      </c>
      <c r="F30" s="16">
        <f>E30-D30</f>
        <v>1978</v>
      </c>
      <c r="G30" s="16">
        <f>IF(D30=0,0,E30/D30)*100</f>
        <v>103.68301493315457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53706</v>
      </c>
      <c r="E32" s="16">
        <f>SUM(E30)</f>
        <v>55684</v>
      </c>
      <c r="F32" s="16">
        <f>E32-D32</f>
        <v>1978</v>
      </c>
      <c r="G32" s="16">
        <f>IF(D32=0,0,E32/D32)*100</f>
        <v>103.68301493315457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19" t="s">
        <v>16</v>
      </c>
      <c r="C38" s="20"/>
      <c r="D38" s="20"/>
      <c r="E38" s="20"/>
      <c r="F38" s="20"/>
      <c r="G38" s="20"/>
    </row>
    <row r="39" spans="1:9" ht="16.5" customHeight="1">
      <c r="A39" s="4"/>
      <c r="B39" s="21" t="s">
        <v>33</v>
      </c>
      <c r="C39" s="15" t="s">
        <v>34</v>
      </c>
      <c r="D39" s="16">
        <v>8090</v>
      </c>
      <c r="E39" s="16">
        <v>10373</v>
      </c>
      <c r="F39" s="16">
        <f>E39-D39</f>
        <v>2283</v>
      </c>
      <c r="G39" s="16">
        <f>IF(D39=0,0,E39/D39)*100</f>
        <v>128.22002472187884</v>
      </c>
      <c r="H39" s="1">
        <v>8090</v>
      </c>
      <c r="I39" s="1">
        <v>10373</v>
      </c>
    </row>
    <row r="40" spans="1:9" ht="16.5" customHeight="1">
      <c r="A40" s="4"/>
      <c r="B40" s="21" t="s">
        <v>37</v>
      </c>
      <c r="C40" s="15" t="s">
        <v>38</v>
      </c>
      <c r="D40" s="16">
        <v>8090</v>
      </c>
      <c r="E40" s="16">
        <v>10373</v>
      </c>
      <c r="F40" s="16">
        <f>E40-D40</f>
        <v>2283</v>
      </c>
      <c r="G40" s="16">
        <f>IF(D40=0,0,E40/D40)*100</f>
        <v>128.22002472187884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8090</v>
      </c>
      <c r="E41" s="16">
        <f>SUM(I39:I40)</f>
        <v>10373</v>
      </c>
      <c r="F41" s="16">
        <f>E41-D41</f>
        <v>2283</v>
      </c>
      <c r="G41" s="16">
        <f>IF(D41=0,0,E41/D41)*100</f>
        <v>128.22002472187884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8090</v>
      </c>
      <c r="E43" s="16">
        <f>SUM(E41)</f>
        <v>10373</v>
      </c>
      <c r="F43" s="16">
        <f>E43-D43</f>
        <v>2283</v>
      </c>
      <c r="G43" s="16">
        <f>IF(D43=0,0,E43/D43)*100</f>
        <v>128.22002472187884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8090</v>
      </c>
      <c r="E45" s="16">
        <f>SUM(E43)</f>
        <v>10373</v>
      </c>
      <c r="F45" s="16">
        <f>E45-D45</f>
        <v>2283</v>
      </c>
      <c r="G45" s="16">
        <f>IF(D45=0,0,E45/D45)*100</f>
        <v>128.22002472187884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5" t="s">
        <v>54</v>
      </c>
      <c r="C47" s="25"/>
      <c r="D47" s="25"/>
      <c r="E47" s="25"/>
      <c r="F47" s="25"/>
      <c r="G47" s="25"/>
    </row>
    <row r="48" spans="1:7" ht="16.5" customHeight="1">
      <c r="A48" s="4"/>
      <c r="B48" s="26" t="s">
        <v>55</v>
      </c>
      <c r="C48" s="26"/>
      <c r="D48" s="26"/>
      <c r="E48" s="26"/>
      <c r="F48" s="26"/>
      <c r="G48" s="26"/>
    </row>
    <row r="49" spans="1:7" ht="16.5" customHeight="1">
      <c r="A49" s="4"/>
      <c r="B49" s="19" t="s">
        <v>16</v>
      </c>
      <c r="C49" s="20"/>
      <c r="D49" s="20"/>
      <c r="E49" s="20"/>
      <c r="F49" s="20"/>
      <c r="G49" s="20"/>
    </row>
    <row r="50" spans="1:9" ht="16.5" customHeight="1">
      <c r="A50" s="4"/>
      <c r="B50" s="21" t="s">
        <v>21</v>
      </c>
      <c r="C50" s="15" t="s">
        <v>22</v>
      </c>
      <c r="D50" s="16">
        <v>0</v>
      </c>
      <c r="E50" s="16">
        <v>2638</v>
      </c>
      <c r="F50" s="16">
        <f aca="true" t="shared" si="2" ref="F50:F59">E50-D50</f>
        <v>2638</v>
      </c>
      <c r="G50" s="16">
        <f aca="true" t="shared" si="3" ref="G50:G59">IF(D50=0,0,E50/D50)*100</f>
        <v>0</v>
      </c>
      <c r="H50" s="1">
        <v>0</v>
      </c>
      <c r="I50" s="1">
        <v>2638</v>
      </c>
    </row>
    <row r="51" spans="1:9" ht="16.5" customHeight="1">
      <c r="A51" s="4"/>
      <c r="B51" s="21" t="s">
        <v>56</v>
      </c>
      <c r="C51" s="15" t="s">
        <v>57</v>
      </c>
      <c r="D51" s="16">
        <v>0</v>
      </c>
      <c r="E51" s="16">
        <v>2638</v>
      </c>
      <c r="F51" s="16">
        <f t="shared" si="2"/>
        <v>2638</v>
      </c>
      <c r="G51" s="16">
        <f t="shared" si="3"/>
        <v>0</v>
      </c>
      <c r="H51" s="1">
        <v>0</v>
      </c>
      <c r="I51" s="1">
        <v>0</v>
      </c>
    </row>
    <row r="52" spans="1:9" ht="16.5" customHeight="1">
      <c r="A52" s="4"/>
      <c r="B52" s="21" t="s">
        <v>25</v>
      </c>
      <c r="C52" s="15" t="s">
        <v>26</v>
      </c>
      <c r="D52" s="16">
        <v>0</v>
      </c>
      <c r="E52" s="16">
        <v>313</v>
      </c>
      <c r="F52" s="16">
        <f t="shared" si="2"/>
        <v>313</v>
      </c>
      <c r="G52" s="16">
        <f t="shared" si="3"/>
        <v>0</v>
      </c>
      <c r="H52" s="1">
        <v>0</v>
      </c>
      <c r="I52" s="1">
        <v>313</v>
      </c>
    </row>
    <row r="53" spans="1:9" ht="16.5" customHeight="1">
      <c r="A53" s="4"/>
      <c r="B53" s="21" t="s">
        <v>27</v>
      </c>
      <c r="C53" s="15" t="s">
        <v>28</v>
      </c>
      <c r="D53" s="16">
        <v>0</v>
      </c>
      <c r="E53" s="16">
        <v>163</v>
      </c>
      <c r="F53" s="16">
        <f t="shared" si="2"/>
        <v>163</v>
      </c>
      <c r="G53" s="16">
        <f t="shared" si="3"/>
        <v>0</v>
      </c>
      <c r="H53" s="1">
        <v>0</v>
      </c>
      <c r="I53" s="1">
        <v>0</v>
      </c>
    </row>
    <row r="54" spans="1:9" ht="16.5" customHeight="1">
      <c r="A54" s="4"/>
      <c r="B54" s="21" t="s">
        <v>29</v>
      </c>
      <c r="C54" s="15" t="s">
        <v>30</v>
      </c>
      <c r="D54" s="16">
        <v>0</v>
      </c>
      <c r="E54" s="16">
        <v>95</v>
      </c>
      <c r="F54" s="16">
        <f t="shared" si="2"/>
        <v>95</v>
      </c>
      <c r="G54" s="16">
        <f t="shared" si="3"/>
        <v>0</v>
      </c>
      <c r="H54" s="1">
        <v>0</v>
      </c>
      <c r="I54" s="1">
        <v>0</v>
      </c>
    </row>
    <row r="55" spans="1:9" ht="16.5" customHeight="1">
      <c r="A55" s="4"/>
      <c r="B55" s="21" t="s">
        <v>31</v>
      </c>
      <c r="C55" s="15" t="s">
        <v>32</v>
      </c>
      <c r="D55" s="16">
        <v>0</v>
      </c>
      <c r="E55" s="16">
        <v>55</v>
      </c>
      <c r="F55" s="16">
        <f t="shared" si="2"/>
        <v>55</v>
      </c>
      <c r="G55" s="16">
        <f t="shared" si="3"/>
        <v>0</v>
      </c>
      <c r="H55" s="1">
        <v>0</v>
      </c>
      <c r="I55" s="1">
        <v>0</v>
      </c>
    </row>
    <row r="56" spans="1:9" ht="16.5" customHeight="1">
      <c r="A56" s="4"/>
      <c r="B56" s="21" t="s">
        <v>33</v>
      </c>
      <c r="C56" s="15" t="s">
        <v>34</v>
      </c>
      <c r="D56" s="16">
        <v>5280</v>
      </c>
      <c r="E56" s="16">
        <v>173</v>
      </c>
      <c r="F56" s="16">
        <f t="shared" si="2"/>
        <v>-5107</v>
      </c>
      <c r="G56" s="16">
        <f t="shared" si="3"/>
        <v>3.276515151515152</v>
      </c>
      <c r="H56" s="1">
        <v>5280</v>
      </c>
      <c r="I56" s="1">
        <v>173</v>
      </c>
    </row>
    <row r="57" spans="1:9" ht="16.5" customHeight="1">
      <c r="A57" s="4"/>
      <c r="B57" s="21" t="s">
        <v>35</v>
      </c>
      <c r="C57" s="15" t="s">
        <v>36</v>
      </c>
      <c r="D57" s="16">
        <v>3640</v>
      </c>
      <c r="E57" s="16">
        <v>173</v>
      </c>
      <c r="F57" s="16">
        <f t="shared" si="2"/>
        <v>-3467</v>
      </c>
      <c r="G57" s="16">
        <f t="shared" si="3"/>
        <v>4.752747252747253</v>
      </c>
      <c r="H57" s="1">
        <v>0</v>
      </c>
      <c r="I57" s="1">
        <v>0</v>
      </c>
    </row>
    <row r="58" spans="1:9" ht="16.5" customHeight="1">
      <c r="A58" s="4"/>
      <c r="B58" s="21" t="s">
        <v>39</v>
      </c>
      <c r="C58" s="15" t="s">
        <v>40</v>
      </c>
      <c r="D58" s="16">
        <v>1640</v>
      </c>
      <c r="E58" s="16">
        <v>0</v>
      </c>
      <c r="F58" s="16">
        <f t="shared" si="2"/>
        <v>-1640</v>
      </c>
      <c r="G58" s="16">
        <f t="shared" si="3"/>
        <v>0</v>
      </c>
      <c r="H58" s="1">
        <v>0</v>
      </c>
      <c r="I58" s="1">
        <v>0</v>
      </c>
    </row>
    <row r="59" spans="1:7" ht="15.75" customHeight="1">
      <c r="A59" s="4"/>
      <c r="B59" s="27" t="s">
        <v>45</v>
      </c>
      <c r="C59" s="27"/>
      <c r="D59" s="16">
        <f>SUM(H50:H58)</f>
        <v>5280</v>
      </c>
      <c r="E59" s="16">
        <f>SUM(I50:I58)</f>
        <v>3124</v>
      </c>
      <c r="F59" s="16">
        <f t="shared" si="2"/>
        <v>-2156</v>
      </c>
      <c r="G59" s="16">
        <f t="shared" si="3"/>
        <v>59.166666666666664</v>
      </c>
    </row>
    <row r="60" spans="1:7" ht="15.75" customHeight="1">
      <c r="A60" s="4"/>
      <c r="B60" s="12"/>
      <c r="C60" s="13"/>
      <c r="D60" s="14"/>
      <c r="E60" s="14"/>
      <c r="F60" s="14"/>
      <c r="G60" s="14"/>
    </row>
    <row r="61" spans="1:7" ht="15.75" customHeight="1">
      <c r="A61" s="4"/>
      <c r="B61" s="27" t="s">
        <v>58</v>
      </c>
      <c r="C61" s="27"/>
      <c r="D61" s="16">
        <f>SUM(D59)</f>
        <v>5280</v>
      </c>
      <c r="E61" s="16">
        <f>SUM(E59)</f>
        <v>3124</v>
      </c>
      <c r="F61" s="16">
        <f>E61-D61</f>
        <v>-2156</v>
      </c>
      <c r="G61" s="16">
        <f>IF(D61=0,0,E61/D61)*100</f>
        <v>59.166666666666664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6.5" customHeight="1">
      <c r="A63" s="4"/>
      <c r="B63" s="26" t="s">
        <v>59</v>
      </c>
      <c r="C63" s="26"/>
      <c r="D63" s="26"/>
      <c r="E63" s="26"/>
      <c r="F63" s="26"/>
      <c r="G63" s="26"/>
    </row>
    <row r="64" spans="1:7" ht="16.5" customHeight="1">
      <c r="A64" s="4"/>
      <c r="B64" s="19" t="s">
        <v>16</v>
      </c>
      <c r="C64" s="20"/>
      <c r="D64" s="20"/>
      <c r="E64" s="20"/>
      <c r="F64" s="20"/>
      <c r="G64" s="20"/>
    </row>
    <row r="65" spans="1:9" ht="16.5" customHeight="1">
      <c r="A65" s="4"/>
      <c r="B65" s="21" t="s">
        <v>33</v>
      </c>
      <c r="C65" s="15" t="s">
        <v>34</v>
      </c>
      <c r="D65" s="16">
        <v>38523</v>
      </c>
      <c r="E65" s="16">
        <v>31007</v>
      </c>
      <c r="F65" s="16">
        <f>E65-D65</f>
        <v>-7516</v>
      </c>
      <c r="G65" s="16">
        <f>IF(D65=0,0,E65/D65)*100</f>
        <v>80.48957765490746</v>
      </c>
      <c r="H65" s="1">
        <v>38523</v>
      </c>
      <c r="I65" s="1">
        <v>31007</v>
      </c>
    </row>
    <row r="66" spans="1:9" ht="16.5" customHeight="1">
      <c r="A66" s="4"/>
      <c r="B66" s="21" t="s">
        <v>39</v>
      </c>
      <c r="C66" s="15" t="s">
        <v>40</v>
      </c>
      <c r="D66" s="16">
        <v>38523</v>
      </c>
      <c r="E66" s="16">
        <v>31007</v>
      </c>
      <c r="F66" s="16">
        <f>E66-D66</f>
        <v>-7516</v>
      </c>
      <c r="G66" s="16">
        <f>IF(D66=0,0,E66/D66)*100</f>
        <v>80.48957765490746</v>
      </c>
      <c r="H66" s="1">
        <v>0</v>
      </c>
      <c r="I66" s="1">
        <v>0</v>
      </c>
    </row>
    <row r="67" spans="1:7" ht="15.75" customHeight="1">
      <c r="A67" s="4"/>
      <c r="B67" s="27" t="s">
        <v>45</v>
      </c>
      <c r="C67" s="27"/>
      <c r="D67" s="16">
        <f>SUM(H65:H66)</f>
        <v>38523</v>
      </c>
      <c r="E67" s="16">
        <f>SUM(I65:I66)</f>
        <v>31007</v>
      </c>
      <c r="F67" s="16">
        <f>E67-D67</f>
        <v>-7516</v>
      </c>
      <c r="G67" s="16">
        <f>IF(D67=0,0,E67/D67)*100</f>
        <v>80.48957765490746</v>
      </c>
    </row>
    <row r="68" spans="1:7" ht="15.75" customHeight="1">
      <c r="A68" s="4"/>
      <c r="B68" s="12"/>
      <c r="C68" s="13"/>
      <c r="D68" s="14"/>
      <c r="E68" s="14"/>
      <c r="F68" s="14"/>
      <c r="G68" s="14"/>
    </row>
    <row r="69" spans="1:7" ht="15.75" customHeight="1">
      <c r="A69" s="4"/>
      <c r="B69" s="27" t="s">
        <v>60</v>
      </c>
      <c r="C69" s="27"/>
      <c r="D69" s="16">
        <f>SUM(D67)</f>
        <v>38523</v>
      </c>
      <c r="E69" s="16">
        <f>SUM(E67)</f>
        <v>31007</v>
      </c>
      <c r="F69" s="16">
        <f>E69-D69</f>
        <v>-7516</v>
      </c>
      <c r="G69" s="16">
        <f>IF(D69=0,0,E69/D69)*100</f>
        <v>80.48957765490746</v>
      </c>
    </row>
    <row r="70" spans="1:7" ht="15.75" customHeight="1">
      <c r="A70" s="4"/>
      <c r="B70" s="12"/>
      <c r="C70" s="13"/>
      <c r="D70" s="14"/>
      <c r="E70" s="14"/>
      <c r="F70" s="14"/>
      <c r="G70" s="14"/>
    </row>
    <row r="71" spans="1:7" ht="15.75" customHeight="1">
      <c r="A71" s="4"/>
      <c r="B71" s="27" t="s">
        <v>61</v>
      </c>
      <c r="C71" s="27"/>
      <c r="D71" s="16">
        <f>SUM(D61,D69)</f>
        <v>43803</v>
      </c>
      <c r="E71" s="16">
        <f>SUM(E61,E69)</f>
        <v>34131</v>
      </c>
      <c r="F71" s="16">
        <f>E71-D71</f>
        <v>-9672</v>
      </c>
      <c r="G71" s="16">
        <f>IF(D71=0,0,E71/D71)*100</f>
        <v>77.91932059447984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62</v>
      </c>
      <c r="C73" s="27"/>
      <c r="D73" s="16">
        <f>SUM(D45,D71)</f>
        <v>51893</v>
      </c>
      <c r="E73" s="16">
        <f>SUM(E45,E71)</f>
        <v>44504</v>
      </c>
      <c r="F73" s="16">
        <f>E73-D73</f>
        <v>-7389</v>
      </c>
      <c r="G73" s="16">
        <f>IF(D73=0,0,E73/D73)*100</f>
        <v>85.76108531015744</v>
      </c>
    </row>
    <row r="74" spans="1:7" ht="16.5" customHeight="1">
      <c r="A74" s="4"/>
      <c r="B74" s="12"/>
      <c r="C74" s="13"/>
      <c r="D74" s="14"/>
      <c r="E74" s="14"/>
      <c r="F74" s="14"/>
      <c r="G74" s="14"/>
    </row>
    <row r="75" spans="1:7" ht="16.5" customHeight="1">
      <c r="A75" s="4"/>
      <c r="B75" s="12"/>
      <c r="C75" s="13"/>
      <c r="D75" s="14"/>
      <c r="E75" s="14"/>
      <c r="F75" s="14"/>
      <c r="G75" s="14"/>
    </row>
    <row r="76" spans="1:7" ht="16.5" customHeight="1">
      <c r="A76" s="4"/>
      <c r="B76" s="24" t="s">
        <v>63</v>
      </c>
      <c r="C76" s="24"/>
      <c r="D76" s="24"/>
      <c r="E76" s="24"/>
      <c r="F76" s="24"/>
      <c r="G76" s="24"/>
    </row>
    <row r="77" spans="1:7" ht="16.5" customHeight="1">
      <c r="A77" s="4"/>
      <c r="B77" s="25" t="s">
        <v>64</v>
      </c>
      <c r="C77" s="25"/>
      <c r="D77" s="25"/>
      <c r="E77" s="25"/>
      <c r="F77" s="25"/>
      <c r="G77" s="25"/>
    </row>
    <row r="78" spans="1:7" ht="16.5" customHeight="1">
      <c r="A78" s="4"/>
      <c r="B78" s="26" t="s">
        <v>65</v>
      </c>
      <c r="C78" s="26"/>
      <c r="D78" s="26"/>
      <c r="E78" s="26"/>
      <c r="F78" s="26"/>
      <c r="G78" s="26"/>
    </row>
    <row r="79" spans="1:7" ht="16.5" customHeight="1">
      <c r="A79" s="4"/>
      <c r="B79" s="19" t="s">
        <v>16</v>
      </c>
      <c r="C79" s="20"/>
      <c r="D79" s="20"/>
      <c r="E79" s="20"/>
      <c r="F79" s="20"/>
      <c r="G79" s="20"/>
    </row>
    <row r="80" spans="1:9" ht="16.5" customHeight="1">
      <c r="A80" s="4"/>
      <c r="B80" s="21" t="s">
        <v>33</v>
      </c>
      <c r="C80" s="15" t="s">
        <v>34</v>
      </c>
      <c r="D80" s="16">
        <v>800</v>
      </c>
      <c r="E80" s="16">
        <v>900</v>
      </c>
      <c r="F80" s="16">
        <f>E80-D80</f>
        <v>100</v>
      </c>
      <c r="G80" s="16">
        <f>IF(D80=0,0,E80/D80)*100</f>
        <v>112.5</v>
      </c>
      <c r="H80" s="1">
        <v>800</v>
      </c>
      <c r="I80" s="1">
        <v>900</v>
      </c>
    </row>
    <row r="81" spans="1:9" ht="16.5" customHeight="1">
      <c r="A81" s="4"/>
      <c r="B81" s="21" t="s">
        <v>35</v>
      </c>
      <c r="C81" s="15" t="s">
        <v>36</v>
      </c>
      <c r="D81" s="16">
        <v>800</v>
      </c>
      <c r="E81" s="16">
        <v>0</v>
      </c>
      <c r="F81" s="16">
        <f>E81-D81</f>
        <v>-800</v>
      </c>
      <c r="G81" s="16">
        <f>IF(D81=0,0,E81/D81)*100</f>
        <v>0</v>
      </c>
      <c r="H81" s="1">
        <v>0</v>
      </c>
      <c r="I81" s="1">
        <v>0</v>
      </c>
    </row>
    <row r="82" spans="1:9" ht="16.5" customHeight="1">
      <c r="A82" s="4"/>
      <c r="B82" s="21" t="s">
        <v>39</v>
      </c>
      <c r="C82" s="15" t="s">
        <v>40</v>
      </c>
      <c r="D82" s="16">
        <v>0</v>
      </c>
      <c r="E82" s="16">
        <v>900</v>
      </c>
      <c r="F82" s="16">
        <f>E82-D82</f>
        <v>900</v>
      </c>
      <c r="G82" s="16">
        <f>IF(D82=0,0,E82/D82)*100</f>
        <v>0</v>
      </c>
      <c r="H82" s="1">
        <v>0</v>
      </c>
      <c r="I82" s="1">
        <v>0</v>
      </c>
    </row>
    <row r="83" spans="1:7" ht="15.75" customHeight="1">
      <c r="A83" s="4"/>
      <c r="B83" s="27" t="s">
        <v>45</v>
      </c>
      <c r="C83" s="27"/>
      <c r="D83" s="16">
        <f>SUM(H80:H82)</f>
        <v>800</v>
      </c>
      <c r="E83" s="16">
        <f>SUM(I80:I82)</f>
        <v>900</v>
      </c>
      <c r="F83" s="16">
        <f>E83-D83</f>
        <v>100</v>
      </c>
      <c r="G83" s="16">
        <f>IF(D83=0,0,E83/D83)*100</f>
        <v>112.5</v>
      </c>
    </row>
    <row r="84" spans="1:7" ht="15.75" customHeight="1">
      <c r="A84" s="4"/>
      <c r="B84" s="12"/>
      <c r="C84" s="13"/>
      <c r="D84" s="14"/>
      <c r="E84" s="14"/>
      <c r="F84" s="14"/>
      <c r="G84" s="14"/>
    </row>
    <row r="85" spans="1:7" ht="15.75" customHeight="1">
      <c r="A85" s="4"/>
      <c r="B85" s="27" t="s">
        <v>66</v>
      </c>
      <c r="C85" s="27"/>
      <c r="D85" s="16">
        <f>SUM(D83)</f>
        <v>800</v>
      </c>
      <c r="E85" s="16">
        <f>SUM(E83)</f>
        <v>900</v>
      </c>
      <c r="F85" s="16">
        <f>E85-D85</f>
        <v>100</v>
      </c>
      <c r="G85" s="16">
        <f>IF(D85=0,0,E85/D85)*100</f>
        <v>112.5</v>
      </c>
    </row>
    <row r="86" spans="1:7" ht="15.75" customHeight="1">
      <c r="A86" s="4"/>
      <c r="B86" s="12"/>
      <c r="C86" s="13"/>
      <c r="D86" s="14"/>
      <c r="E86" s="14"/>
      <c r="F86" s="14"/>
      <c r="G86" s="14"/>
    </row>
    <row r="87" spans="1:7" ht="15.75" customHeight="1">
      <c r="A87" s="4"/>
      <c r="B87" s="27" t="s">
        <v>67</v>
      </c>
      <c r="C87" s="27"/>
      <c r="D87" s="16">
        <f>SUM(D85)</f>
        <v>800</v>
      </c>
      <c r="E87" s="16">
        <f>SUM(E85)</f>
        <v>900</v>
      </c>
      <c r="F87" s="16">
        <f>E87-D87</f>
        <v>100</v>
      </c>
      <c r="G87" s="16">
        <f>IF(D87=0,0,E87/D87)*100</f>
        <v>112.5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68</v>
      </c>
      <c r="C89" s="27"/>
      <c r="D89" s="16">
        <f>SUM(D87)</f>
        <v>800</v>
      </c>
      <c r="E89" s="16">
        <f>SUM(E87)</f>
        <v>900</v>
      </c>
      <c r="F89" s="16">
        <f>E89-D89</f>
        <v>100</v>
      </c>
      <c r="G89" s="16">
        <f>IF(D89=0,0,E89/D89)*100</f>
        <v>112.5</v>
      </c>
    </row>
    <row r="90" spans="1:7" ht="16.5" customHeight="1">
      <c r="A90" s="4"/>
      <c r="B90" s="12"/>
      <c r="C90" s="13"/>
      <c r="D90" s="14"/>
      <c r="E90" s="14"/>
      <c r="F90" s="14"/>
      <c r="G90" s="14"/>
    </row>
    <row r="91" spans="1:7" ht="16.5" customHeight="1">
      <c r="A91" s="4"/>
      <c r="B91" s="12"/>
      <c r="C91" s="13"/>
      <c r="D91" s="14"/>
      <c r="E91" s="14"/>
      <c r="F91" s="14"/>
      <c r="G91" s="14"/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18"/>
      <c r="C93" s="13" t="s">
        <v>10</v>
      </c>
      <c r="D93" s="16">
        <f>SUM(D32,D73,D89)</f>
        <v>106399</v>
      </c>
      <c r="E93" s="16">
        <f>SUM(E32,E73,E89)</f>
        <v>101088</v>
      </c>
      <c r="F93" s="16">
        <f>E93-D93</f>
        <v>-5311</v>
      </c>
      <c r="G93" s="16">
        <f>IF(D93=0,0,E93/D93)*100</f>
        <v>95.00841173319297</v>
      </c>
    </row>
  </sheetData>
  <sheetProtection selectLockedCells="1" selectUnlockedCells="1"/>
  <mergeCells count="31">
    <mergeCell ref="B89:C89"/>
    <mergeCell ref="B76:G76"/>
    <mergeCell ref="B77:G77"/>
    <mergeCell ref="B78:G78"/>
    <mergeCell ref="B83:C83"/>
    <mergeCell ref="B85:C85"/>
    <mergeCell ref="B87:C87"/>
    <mergeCell ref="B61:C61"/>
    <mergeCell ref="B63:G63"/>
    <mergeCell ref="B67:C67"/>
    <mergeCell ref="B69:C69"/>
    <mergeCell ref="B71:C71"/>
    <mergeCell ref="B73:C73"/>
    <mergeCell ref="B41:C41"/>
    <mergeCell ref="B43:C43"/>
    <mergeCell ref="B45:C45"/>
    <mergeCell ref="B47:G47"/>
    <mergeCell ref="B48:G48"/>
    <mergeCell ref="B59:C59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000000000000001" right="0.7000000000000001" top="0.75" bottom="0.75" header="0.5118110236220472" footer="0.5118110236220472"/>
  <pageSetup horizontalDpi="300" verticalDpi="3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2024-02-21T08:46:23Z</dcterms:modified>
  <cp:category/>
  <cp:version/>
  <cp:contentType/>
  <cp:contentStatus/>
</cp:coreProperties>
</file>