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<sst xmlns="http://schemas.openxmlformats.org/spreadsheetml/2006/main" count="103" uniqueCount="69">
  <si>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</si>
  <si>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</si>
  <si>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</si>
  <si>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</si>
  <si>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</si>
  <si>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</si>
  <si>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</si>
  <si>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</si>
  <si>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</si>
  <si>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</si>
  <si>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</si>
  <si>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Овчарово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</si>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</sst>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9287</v>
      </c>
      <c r="E12" s="16">
        <v>18605</v>
      </c>
      <c r="F12" s="16">
        <f aca="true" t="shared" si="0" ref="F12:F26">E12-D12</f>
        <v>9318</v>
      </c>
      <c r="G12" s="16">
        <f aca="true" t="shared" si="1" ref="G12:G26">IF(D12=0,0,E12/D12)*100</f>
        <v>200.33379993539359</v>
      </c>
      <c r="H12" s="1">
        <v>9287</v>
      </c>
      <c r="I12" s="1">
        <v>18605</v>
      </c>
    </row>
    <row r="13" spans="1:9" ht="16.5" customHeight="1">
      <c r="A13" s="4"/>
      <c r="B13" s="21" t="s">
        <v>19</v>
      </c>
      <c r="C13" s="15" t="s">
        <v>20</v>
      </c>
      <c r="D13" s="16">
        <v>9287</v>
      </c>
      <c r="E13" s="16">
        <v>18605</v>
      </c>
      <c r="F13" s="16">
        <f t="shared" si="0"/>
        <v>9318</v>
      </c>
      <c r="G13" s="16">
        <f t="shared" si="1"/>
        <v>200.33379993539359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459</v>
      </c>
      <c r="F14" s="16">
        <f t="shared" si="0"/>
        <v>104</v>
      </c>
      <c r="G14" s="16">
        <f t="shared" si="1"/>
        <v>129.29577464788733</v>
      </c>
      <c r="H14" s="1">
        <v>355</v>
      </c>
      <c r="I14" s="1">
        <v>459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459</v>
      </c>
      <c r="F15" s="16">
        <f t="shared" si="0"/>
        <v>104</v>
      </c>
      <c r="G15" s="16">
        <f t="shared" si="1"/>
        <v>129.29577464788733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2356</v>
      </c>
      <c r="E16" s="16">
        <v>3584</v>
      </c>
      <c r="F16" s="16">
        <f t="shared" si="0"/>
        <v>1228</v>
      </c>
      <c r="G16" s="16">
        <f t="shared" si="1"/>
        <v>152.12224108658742</v>
      </c>
      <c r="H16" s="1">
        <v>2356</v>
      </c>
      <c r="I16" s="1">
        <v>3584</v>
      </c>
    </row>
    <row r="17" spans="1:9" ht="16.5" customHeight="1">
      <c r="A17" s="4"/>
      <c r="B17" s="21" t="s">
        <v>27</v>
      </c>
      <c r="C17" s="15" t="s">
        <v>28</v>
      </c>
      <c r="D17" s="16">
        <v>1110</v>
      </c>
      <c r="E17" s="16">
        <v>2167</v>
      </c>
      <c r="F17" s="16">
        <f t="shared" si="0"/>
        <v>1057</v>
      </c>
      <c r="G17" s="16">
        <f t="shared" si="1"/>
        <v>195.22522522522522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789</v>
      </c>
      <c r="E18" s="16">
        <v>895</v>
      </c>
      <c r="F18" s="16">
        <f t="shared" si="0"/>
        <v>106</v>
      </c>
      <c r="G18" s="16">
        <f t="shared" si="1"/>
        <v>113.43472750316856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457</v>
      </c>
      <c r="E19" s="16">
        <v>522</v>
      </c>
      <c r="F19" s="16">
        <f t="shared" si="0"/>
        <v>65</v>
      </c>
      <c r="G19" s="16">
        <f t="shared" si="1"/>
        <v>114.22319474835886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5898</v>
      </c>
      <c r="E20" s="16">
        <v>3856</v>
      </c>
      <c r="F20" s="16">
        <f t="shared" si="0"/>
        <v>-2042</v>
      </c>
      <c r="G20" s="16">
        <f t="shared" si="1"/>
        <v>65.37809426924382</v>
      </c>
      <c r="H20" s="1">
        <v>5898</v>
      </c>
      <c r="I20" s="1">
        <v>3856</v>
      </c>
    </row>
    <row r="21" spans="1:9" ht="16.5" customHeight="1">
      <c r="A21" s="4"/>
      <c r="B21" s="21" t="s">
        <v>35</v>
      </c>
      <c r="C21" s="15" t="s">
        <v>36</v>
      </c>
      <c r="D21" s="16">
        <v>1500</v>
      </c>
      <c r="E21" s="16">
        <v>164</v>
      </c>
      <c r="F21" s="16">
        <f t="shared" si="0"/>
        <v>-1336</v>
      </c>
      <c r="G21" s="16">
        <f t="shared" si="1"/>
        <v>10.933333333333334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1700</v>
      </c>
      <c r="E22" s="16">
        <v>2457</v>
      </c>
      <c r="F22" s="16">
        <f t="shared" si="0"/>
        <v>757</v>
      </c>
      <c r="G22" s="16">
        <f t="shared" si="1"/>
        <v>144.52941176470588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1500</v>
      </c>
      <c r="E23" s="16">
        <v>851</v>
      </c>
      <c r="F23" s="16">
        <f t="shared" si="0"/>
        <v>-649</v>
      </c>
      <c r="G23" s="16">
        <f t="shared" si="1"/>
        <v>56.733333333333334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1198</v>
      </c>
      <c r="E24" s="16">
        <v>0</v>
      </c>
      <c r="F24" s="16">
        <f t="shared" si="0"/>
        <v>-1198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0</v>
      </c>
      <c r="E25" s="16">
        <v>384</v>
      </c>
      <c r="F25" s="16">
        <f t="shared" si="0"/>
        <v>384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17896</v>
      </c>
      <c r="E26" s="16">
        <f>SUM(I12:I25)</f>
        <v>26504</v>
      </c>
      <c r="F26" s="16">
        <f t="shared" si="0"/>
        <v>8608</v>
      </c>
      <c r="G26" s="16">
        <f t="shared" si="1"/>
        <v>148.10013410818058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17896</v>
      </c>
      <c r="E28" s="16">
        <f>SUM(E26)</f>
        <v>26504</v>
      </c>
      <c r="F28" s="16">
        <f>E28-D28</f>
        <v>8608</v>
      </c>
      <c r="G28" s="16">
        <f>IF(D28=0,0,E28/D28)*100</f>
        <v>148.10013410818058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17896</v>
      </c>
      <c r="E30" s="16">
        <f>SUM(E28)</f>
        <v>26504</v>
      </c>
      <c r="F30" s="16">
        <f>E30-D30</f>
        <v>8608</v>
      </c>
      <c r="G30" s="16">
        <f>IF(D30=0,0,E30/D30)*100</f>
        <v>148.10013410818058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17896</v>
      </c>
      <c r="E32" s="16">
        <f>SUM(E30)</f>
        <v>26504</v>
      </c>
      <c r="F32" s="16">
        <f>E32-D32</f>
        <v>8608</v>
      </c>
      <c r="G32" s="16">
        <f>IF(D32=0,0,E32/D32)*100</f>
        <v>148.10013410818058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4800</v>
      </c>
      <c r="E39" s="16">
        <v>5679</v>
      </c>
      <c r="F39" s="16">
        <f>E39-D39</f>
        <v>879</v>
      </c>
      <c r="G39" s="16">
        <f>IF(D39=0,0,E39/D39)*100</f>
        <v>118.3125</v>
      </c>
      <c r="H39" s="1">
        <v>4800</v>
      </c>
      <c r="I39" s="1">
        <v>5679</v>
      </c>
    </row>
    <row r="40" spans="1:9" ht="16.5" customHeight="1">
      <c r="A40" s="4"/>
      <c r="B40" s="21" t="s">
        <v>37</v>
      </c>
      <c r="C40" s="15" t="s">
        <v>38</v>
      </c>
      <c r="D40" s="16">
        <v>4800</v>
      </c>
      <c r="E40" s="16">
        <v>5679</v>
      </c>
      <c r="F40" s="16">
        <f>E40-D40</f>
        <v>879</v>
      </c>
      <c r="G40" s="16">
        <f>IF(D40=0,0,E40/D40)*100</f>
        <v>118.3125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4800</v>
      </c>
      <c r="E41" s="16">
        <f>SUM(I39:I40)</f>
        <v>5679</v>
      </c>
      <c r="F41" s="16">
        <f>E41-D41</f>
        <v>879</v>
      </c>
      <c r="G41" s="16">
        <f>IF(D41=0,0,E41/D41)*100</f>
        <v>118.3125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4800</v>
      </c>
      <c r="E43" s="16">
        <f>SUM(E41)</f>
        <v>5679</v>
      </c>
      <c r="F43" s="16">
        <f>E43-D43</f>
        <v>879</v>
      </c>
      <c r="G43" s="16">
        <f>IF(D43=0,0,E43/D43)*100</f>
        <v>118.3125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4800</v>
      </c>
      <c r="E45" s="16">
        <f>SUM(E43)</f>
        <v>5679</v>
      </c>
      <c r="F45" s="16">
        <f>E45-D45</f>
        <v>879</v>
      </c>
      <c r="G45" s="16">
        <f>IF(D45=0,0,E45/D45)*100</f>
        <v>118.3125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21</v>
      </c>
      <c r="C50" s="15" t="s">
        <v>22</v>
      </c>
      <c r="D50" s="16">
        <v>1600</v>
      </c>
      <c r="E50" s="16">
        <v>1955</v>
      </c>
      <c r="F50" s="16">
        <f aca="true" t="shared" si="2" ref="F50:F56">E50-D50</f>
        <v>355</v>
      </c>
      <c r="G50" s="16">
        <f aca="true" t="shared" si="3" ref="G50:G56">IF(D50=0,0,E50/D50)*100</f>
        <v>122.1875</v>
      </c>
      <c r="H50" s="1">
        <v>1600</v>
      </c>
      <c r="I50" s="1">
        <v>1955</v>
      </c>
    </row>
    <row r="51" spans="1:9" ht="16.5" customHeight="1">
      <c r="A51" s="4"/>
      <c r="B51" s="21" t="s">
        <v>56</v>
      </c>
      <c r="C51" s="15" t="s">
        <v>57</v>
      </c>
      <c r="D51" s="16">
        <v>1600</v>
      </c>
      <c r="E51" s="16">
        <v>1955</v>
      </c>
      <c r="F51" s="16">
        <f t="shared" si="2"/>
        <v>355</v>
      </c>
      <c r="G51" s="16">
        <f t="shared" si="3"/>
        <v>122.1875</v>
      </c>
      <c r="H51" s="1">
        <v>0</v>
      </c>
      <c r="I51" s="1">
        <v>0</v>
      </c>
    </row>
    <row r="52" spans="1:9" ht="16.5" customHeight="1">
      <c r="A52" s="4"/>
      <c r="B52" s="21" t="s">
        <v>33</v>
      </c>
      <c r="C52" s="15" t="s">
        <v>34</v>
      </c>
      <c r="D52" s="16">
        <v>2000</v>
      </c>
      <c r="E52" s="16">
        <v>882</v>
      </c>
      <c r="F52" s="16">
        <f t="shared" si="2"/>
        <v>-1118</v>
      </c>
      <c r="G52" s="16">
        <f t="shared" si="3"/>
        <v>44.1</v>
      </c>
      <c r="H52" s="1">
        <v>2000</v>
      </c>
      <c r="I52" s="1">
        <v>882</v>
      </c>
    </row>
    <row r="53" spans="1:9" ht="16.5" customHeight="1">
      <c r="A53" s="4"/>
      <c r="B53" s="21" t="s">
        <v>35</v>
      </c>
      <c r="C53" s="15" t="s">
        <v>36</v>
      </c>
      <c r="D53" s="16">
        <v>0</v>
      </c>
      <c r="E53" s="16">
        <v>258</v>
      </c>
      <c r="F53" s="16">
        <f t="shared" si="2"/>
        <v>258</v>
      </c>
      <c r="G53" s="16">
        <f t="shared" si="3"/>
        <v>0</v>
      </c>
      <c r="H53" s="1">
        <v>0</v>
      </c>
      <c r="I53" s="1">
        <v>0</v>
      </c>
    </row>
    <row r="54" spans="1:9" ht="16.5" customHeight="1">
      <c r="A54" s="4"/>
      <c r="B54" s="21" t="s">
        <v>39</v>
      </c>
      <c r="C54" s="15" t="s">
        <v>40</v>
      </c>
      <c r="D54" s="16">
        <v>2000</v>
      </c>
      <c r="E54" s="16">
        <v>576</v>
      </c>
      <c r="F54" s="16">
        <f t="shared" si="2"/>
        <v>-1424</v>
      </c>
      <c r="G54" s="16">
        <f t="shared" si="3"/>
        <v>28.799999999999997</v>
      </c>
      <c r="H54" s="1">
        <v>0</v>
      </c>
      <c r="I54" s="1">
        <v>0</v>
      </c>
    </row>
    <row r="55" spans="1:9" ht="16.5" customHeight="1">
      <c r="A55" s="4"/>
      <c r="B55" s="21" t="s">
        <v>41</v>
      </c>
      <c r="C55" s="15" t="s">
        <v>42</v>
      </c>
      <c r="D55" s="16">
        <v>0</v>
      </c>
      <c r="E55" s="16">
        <v>48</v>
      </c>
      <c r="F55" s="16">
        <f t="shared" si="2"/>
        <v>48</v>
      </c>
      <c r="G55" s="16">
        <f t="shared" si="3"/>
        <v>0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SUM(H50:H55)</f>
        <v>3600</v>
      </c>
      <c r="E56" s="16">
        <f>SUM(I50:I55)</f>
        <v>2837</v>
      </c>
      <c r="F56" s="16">
        <f t="shared" si="2"/>
        <v>-763</v>
      </c>
      <c r="G56" s="16">
        <f t="shared" si="3"/>
        <v>78.80555555555556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3600</v>
      </c>
      <c r="E58" s="16">
        <f>SUM(E56)</f>
        <v>2837</v>
      </c>
      <c r="F58" s="16">
        <f>E58-D58</f>
        <v>-763</v>
      </c>
      <c r="G58" s="16">
        <f>IF(D58=0,0,E58/D58)*100</f>
        <v>78.80555555555556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6.5" customHeight="1">
      <c r="A60" s="4"/>
      <c r="B60" s="26" t="s">
        <v>59</v>
      </c>
      <c r="C60" s="26"/>
      <c r="D60" s="26"/>
      <c r="E60" s="26"/>
      <c r="F60" s="26"/>
      <c r="G60" s="26"/>
    </row>
    <row r="61" spans="1:7" ht="16.5" customHeight="1">
      <c r="A61" s="4"/>
      <c r="B61" s="19" t="s">
        <v>16</v>
      </c>
      <c r="C61" s="20"/>
      <c r="D61" s="20"/>
      <c r="E61" s="20"/>
      <c r="F61" s="20"/>
      <c r="G61" s="20"/>
    </row>
    <row r="62" spans="1:9" ht="16.5" customHeight="1">
      <c r="A62" s="4"/>
      <c r="B62" s="21" t="s">
        <v>33</v>
      </c>
      <c r="C62" s="15" t="s">
        <v>34</v>
      </c>
      <c r="D62" s="16">
        <v>13000</v>
      </c>
      <c r="E62" s="16">
        <v>6980</v>
      </c>
      <c r="F62" s="16">
        <f>E62-D62</f>
        <v>-6020</v>
      </c>
      <c r="G62" s="16">
        <f>IF(D62=0,0,E62/D62)*100</f>
        <v>53.69230769230769</v>
      </c>
      <c r="H62" s="1">
        <v>13000</v>
      </c>
      <c r="I62" s="1">
        <v>6980</v>
      </c>
    </row>
    <row r="63" spans="1:9" ht="16.5" customHeight="1">
      <c r="A63" s="4"/>
      <c r="B63" s="21" t="s">
        <v>35</v>
      </c>
      <c r="C63" s="15" t="s">
        <v>36</v>
      </c>
      <c r="D63" s="16">
        <v>8340</v>
      </c>
      <c r="E63" s="16">
        <v>0</v>
      </c>
      <c r="F63" s="16">
        <f>E63-D63</f>
        <v>-8340</v>
      </c>
      <c r="G63" s="16">
        <f>IF(D63=0,0,E63/D63)*100</f>
        <v>0</v>
      </c>
      <c r="H63" s="1">
        <v>0</v>
      </c>
      <c r="I63" s="1">
        <v>0</v>
      </c>
    </row>
    <row r="64" spans="1:9" ht="16.5" customHeight="1">
      <c r="A64" s="4"/>
      <c r="B64" s="21" t="s">
        <v>39</v>
      </c>
      <c r="C64" s="15" t="s">
        <v>40</v>
      </c>
      <c r="D64" s="16">
        <v>4660</v>
      </c>
      <c r="E64" s="16">
        <v>6980</v>
      </c>
      <c r="F64" s="16">
        <f>E64-D64</f>
        <v>2320</v>
      </c>
      <c r="G64" s="16">
        <f>IF(D64=0,0,E64/D64)*100</f>
        <v>149.7854077253219</v>
      </c>
      <c r="H64" s="1">
        <v>0</v>
      </c>
      <c r="I64" s="1">
        <v>0</v>
      </c>
    </row>
    <row r="65" spans="1:7" ht="15.75" customHeight="1">
      <c r="A65" s="4"/>
      <c r="B65" s="27" t="s">
        <v>45</v>
      </c>
      <c r="C65" s="27"/>
      <c r="D65" s="16">
        <f>SUM(H62:H64)</f>
        <v>13000</v>
      </c>
      <c r="E65" s="16">
        <f>SUM(I62:I64)</f>
        <v>6980</v>
      </c>
      <c r="F65" s="16">
        <f>E65-D65</f>
        <v>-6020</v>
      </c>
      <c r="G65" s="16">
        <f>IF(D65=0,0,E65/D65)*100</f>
        <v>53.69230769230769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60</v>
      </c>
      <c r="C67" s="27"/>
      <c r="D67" s="16">
        <f>SUM(D65)</f>
        <v>13000</v>
      </c>
      <c r="E67" s="16">
        <f>SUM(E65)</f>
        <v>6980</v>
      </c>
      <c r="F67" s="16">
        <f>E67-D67</f>
        <v>-6020</v>
      </c>
      <c r="G67" s="16">
        <f>IF(D67=0,0,E67/D67)*100</f>
        <v>53.69230769230769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61</v>
      </c>
      <c r="C69" s="27"/>
      <c r="D69" s="16">
        <f>SUM(D58,D67)</f>
        <v>16600</v>
      </c>
      <c r="E69" s="16">
        <f>SUM(E58,E67)</f>
        <v>9817</v>
      </c>
      <c r="F69" s="16">
        <f>E69-D69</f>
        <v>-6783</v>
      </c>
      <c r="G69" s="16">
        <f>IF(D69=0,0,E69/D69)*100</f>
        <v>59.13855421686747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62</v>
      </c>
      <c r="C71" s="27"/>
      <c r="D71" s="16">
        <f>SUM(D45,D69)</f>
        <v>21400</v>
      </c>
      <c r="E71" s="16">
        <f>SUM(E45,E69)</f>
        <v>15496</v>
      </c>
      <c r="F71" s="16">
        <f>E71-D71</f>
        <v>-5904</v>
      </c>
      <c r="G71" s="16">
        <f>IF(D71=0,0,E71/D71)*100</f>
        <v>72.41121495327103</v>
      </c>
    </row>
    <row r="72" spans="1:7" ht="16.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24" t="s">
        <v>63</v>
      </c>
      <c r="C74" s="24"/>
      <c r="D74" s="24"/>
      <c r="E74" s="24"/>
      <c r="F74" s="24"/>
      <c r="G74" s="24"/>
    </row>
    <row r="75" spans="1:7" ht="16.5" customHeight="1">
      <c r="A75" s="4"/>
      <c r="B75" s="25" t="s">
        <v>64</v>
      </c>
      <c r="C75" s="25"/>
      <c r="D75" s="25"/>
      <c r="E75" s="25"/>
      <c r="F75" s="25"/>
      <c r="G75" s="25"/>
    </row>
    <row r="76" spans="1:7" ht="16.5" customHeight="1">
      <c r="A76" s="4"/>
      <c r="B76" s="26" t="s">
        <v>65</v>
      </c>
      <c r="C76" s="26"/>
      <c r="D76" s="26"/>
      <c r="E76" s="26"/>
      <c r="F76" s="26"/>
      <c r="G76" s="26"/>
    </row>
    <row r="77" spans="1:7" ht="16.5" customHeight="1">
      <c r="A77" s="4"/>
      <c r="B77" s="19" t="s">
        <v>16</v>
      </c>
      <c r="C77" s="20"/>
      <c r="D77" s="20"/>
      <c r="E77" s="20"/>
      <c r="F77" s="20"/>
      <c r="G77" s="20"/>
    </row>
    <row r="78" spans="1:9" ht="16.5" customHeight="1">
      <c r="A78" s="4"/>
      <c r="B78" s="21" t="s">
        <v>33</v>
      </c>
      <c r="C78" s="15" t="s">
        <v>34</v>
      </c>
      <c r="D78" s="16">
        <v>900</v>
      </c>
      <c r="E78" s="16">
        <v>901</v>
      </c>
      <c r="F78" s="16">
        <f>E78-D78</f>
        <v>1</v>
      </c>
      <c r="G78" s="16">
        <f>IF(D78=0,0,E78/D78)*100</f>
        <v>100.1111111111111</v>
      </c>
      <c r="H78" s="1">
        <v>900</v>
      </c>
      <c r="I78" s="1">
        <v>901</v>
      </c>
    </row>
    <row r="79" spans="1:9" ht="16.5" customHeight="1">
      <c r="A79" s="4"/>
      <c r="B79" s="21" t="s">
        <v>35</v>
      </c>
      <c r="C79" s="15" t="s">
        <v>36</v>
      </c>
      <c r="D79" s="16">
        <v>300</v>
      </c>
      <c r="E79" s="16">
        <v>701</v>
      </c>
      <c r="F79" s="16">
        <f>E79-D79</f>
        <v>401</v>
      </c>
      <c r="G79" s="16">
        <f>IF(D79=0,0,E79/D79)*100</f>
        <v>233.66666666666666</v>
      </c>
      <c r="H79" s="1">
        <v>0</v>
      </c>
      <c r="I79" s="1">
        <v>0</v>
      </c>
    </row>
    <row r="80" spans="1:9" ht="16.5" customHeight="1">
      <c r="A80" s="4"/>
      <c r="B80" s="21" t="s">
        <v>39</v>
      </c>
      <c r="C80" s="15" t="s">
        <v>40</v>
      </c>
      <c r="D80" s="16">
        <v>600</v>
      </c>
      <c r="E80" s="16">
        <v>200</v>
      </c>
      <c r="F80" s="16">
        <f>E80-D80</f>
        <v>-400</v>
      </c>
      <c r="G80" s="16">
        <f>IF(D80=0,0,E80/D80)*100</f>
        <v>33.33333333333333</v>
      </c>
      <c r="H80" s="1">
        <v>0</v>
      </c>
      <c r="I80" s="1">
        <v>0</v>
      </c>
    </row>
    <row r="81" spans="1:7" ht="15.75" customHeight="1">
      <c r="A81" s="4"/>
      <c r="B81" s="27" t="s">
        <v>45</v>
      </c>
      <c r="C81" s="27"/>
      <c r="D81" s="16">
        <f>SUM(H78:H80)</f>
        <v>900</v>
      </c>
      <c r="E81" s="16">
        <f>SUM(I78:I80)</f>
        <v>901</v>
      </c>
      <c r="F81" s="16">
        <f>E81-D81</f>
        <v>1</v>
      </c>
      <c r="G81" s="16">
        <f>IF(D81=0,0,E81/D81)*100</f>
        <v>100.1111111111111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66</v>
      </c>
      <c r="C83" s="27"/>
      <c r="D83" s="16">
        <f>SUM(D81)</f>
        <v>900</v>
      </c>
      <c r="E83" s="16">
        <f>SUM(E81)</f>
        <v>901</v>
      </c>
      <c r="F83" s="16">
        <f>E83-D83</f>
        <v>1</v>
      </c>
      <c r="G83" s="16">
        <f>IF(D83=0,0,E83/D83)*100</f>
        <v>100.1111111111111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67</v>
      </c>
      <c r="C85" s="27"/>
      <c r="D85" s="16">
        <f>SUM(D83)</f>
        <v>900</v>
      </c>
      <c r="E85" s="16">
        <f>SUM(E83)</f>
        <v>901</v>
      </c>
      <c r="F85" s="16">
        <f>E85-D85</f>
        <v>1</v>
      </c>
      <c r="G85" s="16">
        <f>IF(D85=0,0,E85/D85)*100</f>
        <v>100.1111111111111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68</v>
      </c>
      <c r="C87" s="27"/>
      <c r="D87" s="16">
        <f>SUM(D85)</f>
        <v>900</v>
      </c>
      <c r="E87" s="16">
        <f>SUM(E85)</f>
        <v>901</v>
      </c>
      <c r="F87" s="16">
        <f>E87-D87</f>
        <v>1</v>
      </c>
      <c r="G87" s="16">
        <f>IF(D87=0,0,E87/D87)*100</f>
        <v>100.1111111111111</v>
      </c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2"/>
      <c r="C89" s="13"/>
      <c r="D89" s="14"/>
      <c r="E89" s="14"/>
      <c r="F89" s="14"/>
      <c r="G89" s="14"/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8"/>
      <c r="C91" s="13" t="s">
        <v>10</v>
      </c>
      <c r="D91" s="16">
        <f>SUM(D32,D71,D87)</f>
        <v>40196</v>
      </c>
      <c r="E91" s="16">
        <f>SUM(E32,E71,E87)</f>
        <v>42901</v>
      </c>
      <c r="F91" s="16">
        <f>E91-D91</f>
        <v>2705</v>
      </c>
      <c r="G91" s="16">
        <f>IF(D91=0,0,E91/D91)*100</f>
        <v>106.72952532590307</v>
      </c>
    </row>
  </sheetData>
  <sheetProtection selectLockedCells="1" selectUnlockedCells="1"/>
  <mergeCells count="31">
    <mergeCell ref="B87:C87"/>
    <mergeCell ref="B74:G74"/>
    <mergeCell ref="B75:G75"/>
    <mergeCell ref="B76:G76"/>
    <mergeCell ref="B81:C81"/>
    <mergeCell ref="B83:C83"/>
    <mergeCell ref="B85:C85"/>
    <mergeCell ref="B58:C58"/>
    <mergeCell ref="B60:G60"/>
    <mergeCell ref="B65:C65"/>
    <mergeCell ref="B67:C67"/>
    <mergeCell ref="B69:C69"/>
    <mergeCell ref="B71:C71"/>
    <mergeCell ref="B41:C41"/>
    <mergeCell ref="B43:C43"/>
    <mergeCell ref="B45:C45"/>
    <mergeCell ref="B47:G47"/>
    <mergeCell ref="B48:G48"/>
    <mergeCell ref="B56:C56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2024-02-21T08:49:33Z</dcterms:modified>
  <cp:category/>
  <cp:version/>
  <cp:contentType/>
  <cp:contentStatus/>
</cp:coreProperties>
</file>