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<sst xmlns="http://schemas.openxmlformats.org/spreadsheetml/2006/main" count="113" uniqueCount="71">
  <si>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</si>
  <si>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</si>
  <si>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</si>
  <si>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</si>
  <si>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</si>
  <si>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</si>
  <si>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</si>
  <si>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</si>
  <si>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</si>
  <si>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</si>
  <si>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</si>
  <si>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Градище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</si>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</sst>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38746</v>
      </c>
      <c r="E12" s="16">
        <v>41330</v>
      </c>
      <c r="F12" s="16">
        <f aca="true" t="shared" si="0" ref="F12:F27">E12-D12</f>
        <v>2584</v>
      </c>
      <c r="G12" s="16">
        <f aca="true" t="shared" si="1" ref="G12:G27">IF(D12=0,0,E12/D12)*100</f>
        <v>106.66907551747278</v>
      </c>
      <c r="H12" s="1">
        <v>38746</v>
      </c>
      <c r="I12" s="1">
        <v>41330</v>
      </c>
    </row>
    <row r="13" spans="1:9" ht="16.5" customHeight="1">
      <c r="A13" s="4"/>
      <c r="B13" s="21" t="s">
        <v>19</v>
      </c>
      <c r="C13" s="15" t="s">
        <v>20</v>
      </c>
      <c r="D13" s="16">
        <v>38746</v>
      </c>
      <c r="E13" s="16">
        <v>41330</v>
      </c>
      <c r="F13" s="16">
        <f t="shared" si="0"/>
        <v>2584</v>
      </c>
      <c r="G13" s="16">
        <f t="shared" si="1"/>
        <v>106.66907551747278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710</v>
      </c>
      <c r="E14" s="16">
        <v>1111</v>
      </c>
      <c r="F14" s="16">
        <f t="shared" si="0"/>
        <v>401</v>
      </c>
      <c r="G14" s="16">
        <f t="shared" si="1"/>
        <v>156.4788732394366</v>
      </c>
      <c r="H14" s="1">
        <v>710</v>
      </c>
      <c r="I14" s="1">
        <v>1111</v>
      </c>
    </row>
    <row r="15" spans="1:9" ht="16.5" customHeight="1">
      <c r="A15" s="4"/>
      <c r="B15" s="21" t="s">
        <v>23</v>
      </c>
      <c r="C15" s="15" t="s">
        <v>24</v>
      </c>
      <c r="D15" s="16">
        <v>710</v>
      </c>
      <c r="E15" s="16">
        <v>853</v>
      </c>
      <c r="F15" s="16">
        <f t="shared" si="0"/>
        <v>143</v>
      </c>
      <c r="G15" s="16">
        <f t="shared" si="1"/>
        <v>120.14084507042253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258</v>
      </c>
      <c r="F16" s="16">
        <f t="shared" si="0"/>
        <v>258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7470</v>
      </c>
      <c r="E17" s="16">
        <v>8058</v>
      </c>
      <c r="F17" s="16">
        <f t="shared" si="0"/>
        <v>588</v>
      </c>
      <c r="G17" s="16">
        <f t="shared" si="1"/>
        <v>107.8714859437751</v>
      </c>
      <c r="H17" s="1">
        <v>7470</v>
      </c>
      <c r="I17" s="1">
        <v>8058</v>
      </c>
    </row>
    <row r="18" spans="1:9" ht="16.5" customHeight="1">
      <c r="A18" s="4"/>
      <c r="B18" s="21" t="s">
        <v>29</v>
      </c>
      <c r="C18" s="15" t="s">
        <v>30</v>
      </c>
      <c r="D18" s="16">
        <v>4502</v>
      </c>
      <c r="E18" s="16">
        <v>4869</v>
      </c>
      <c r="F18" s="16">
        <f t="shared" si="0"/>
        <v>367</v>
      </c>
      <c r="G18" s="16">
        <f t="shared" si="1"/>
        <v>108.1519324744558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1860</v>
      </c>
      <c r="E19" s="16">
        <v>2016</v>
      </c>
      <c r="F19" s="16">
        <f t="shared" si="0"/>
        <v>156</v>
      </c>
      <c r="G19" s="16">
        <f t="shared" si="1"/>
        <v>108.38709677419357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1108</v>
      </c>
      <c r="E20" s="16">
        <v>1173</v>
      </c>
      <c r="F20" s="16">
        <f t="shared" si="0"/>
        <v>65</v>
      </c>
      <c r="G20" s="16">
        <f t="shared" si="1"/>
        <v>105.86642599277978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13046</v>
      </c>
      <c r="E21" s="16">
        <v>9535</v>
      </c>
      <c r="F21" s="16">
        <f t="shared" si="0"/>
        <v>-3511</v>
      </c>
      <c r="G21" s="16">
        <f t="shared" si="1"/>
        <v>73.08753640962748</v>
      </c>
      <c r="H21" s="1">
        <v>13046</v>
      </c>
      <c r="I21" s="1">
        <v>9535</v>
      </c>
    </row>
    <row r="22" spans="1:9" ht="16.5" customHeight="1">
      <c r="A22" s="4"/>
      <c r="B22" s="21" t="s">
        <v>37</v>
      </c>
      <c r="C22" s="15" t="s">
        <v>38</v>
      </c>
      <c r="D22" s="16">
        <v>600</v>
      </c>
      <c r="E22" s="16">
        <v>1325</v>
      </c>
      <c r="F22" s="16">
        <f t="shared" si="0"/>
        <v>725</v>
      </c>
      <c r="G22" s="16">
        <f t="shared" si="1"/>
        <v>220.83333333333334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1850</v>
      </c>
      <c r="E23" s="16">
        <v>5368</v>
      </c>
      <c r="F23" s="16">
        <f t="shared" si="0"/>
        <v>3518</v>
      </c>
      <c r="G23" s="16">
        <f t="shared" si="1"/>
        <v>290.1621621621622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1367</v>
      </c>
      <c r="F24" s="16">
        <f t="shared" si="0"/>
        <v>167</v>
      </c>
      <c r="G24" s="16">
        <f t="shared" si="1"/>
        <v>113.91666666666667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8896</v>
      </c>
      <c r="E25" s="16">
        <v>1475</v>
      </c>
      <c r="F25" s="16">
        <f t="shared" si="0"/>
        <v>-7421</v>
      </c>
      <c r="G25" s="16">
        <f t="shared" si="1"/>
        <v>16.58048561151079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500</v>
      </c>
      <c r="E26" s="16">
        <v>0</v>
      </c>
      <c r="F26" s="16">
        <f t="shared" si="0"/>
        <v>-500</v>
      </c>
      <c r="G26" s="16">
        <f t="shared" si="1"/>
        <v>0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59972</v>
      </c>
      <c r="E27" s="16">
        <f>SUM(I12:I26)</f>
        <v>60034</v>
      </c>
      <c r="F27" s="16">
        <f t="shared" si="0"/>
        <v>62</v>
      </c>
      <c r="G27" s="16">
        <f t="shared" si="1"/>
        <v>100.10338157806977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59972</v>
      </c>
      <c r="E29" s="16">
        <f>SUM(E27)</f>
        <v>60034</v>
      </c>
      <c r="F29" s="16">
        <f>E29-D29</f>
        <v>62</v>
      </c>
      <c r="G29" s="16">
        <f>IF(D29=0,0,E29/D29)*100</f>
        <v>100.10338157806977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59972</v>
      </c>
      <c r="E31" s="16">
        <f>SUM(E29)</f>
        <v>60034</v>
      </c>
      <c r="F31" s="16">
        <f>E31-D31</f>
        <v>62</v>
      </c>
      <c r="G31" s="16">
        <f>IF(D31=0,0,E31/D31)*100</f>
        <v>100.10338157806977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59972</v>
      </c>
      <c r="E33" s="16">
        <f>SUM(E31)</f>
        <v>60034</v>
      </c>
      <c r="F33" s="16">
        <f>E33-D33</f>
        <v>62</v>
      </c>
      <c r="G33" s="16">
        <f>IF(D33=0,0,E33/D33)*100</f>
        <v>100.10338157806977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10000</v>
      </c>
      <c r="E40" s="16">
        <v>9665</v>
      </c>
      <c r="F40" s="16">
        <f>E40-D40</f>
        <v>-335</v>
      </c>
      <c r="G40" s="16">
        <f>IF(D40=0,0,E40/D40)*100</f>
        <v>96.65</v>
      </c>
      <c r="H40" s="1">
        <v>10000</v>
      </c>
      <c r="I40" s="1">
        <v>9665</v>
      </c>
    </row>
    <row r="41" spans="1:9" ht="16.5" customHeight="1">
      <c r="A41" s="4"/>
      <c r="B41" s="21" t="s">
        <v>39</v>
      </c>
      <c r="C41" s="15" t="s">
        <v>40</v>
      </c>
      <c r="D41" s="16">
        <v>10000</v>
      </c>
      <c r="E41" s="16">
        <v>9665</v>
      </c>
      <c r="F41" s="16">
        <f>E41-D41</f>
        <v>-335</v>
      </c>
      <c r="G41" s="16">
        <f>IF(D41=0,0,E41/D41)*100</f>
        <v>96.65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10000</v>
      </c>
      <c r="E42" s="16">
        <f>SUM(I40:I41)</f>
        <v>9665</v>
      </c>
      <c r="F42" s="16">
        <f>E42-D42</f>
        <v>-335</v>
      </c>
      <c r="G42" s="16">
        <f>IF(D42=0,0,E42/D42)*100</f>
        <v>96.65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10000</v>
      </c>
      <c r="E44" s="16">
        <f>SUM(E42)</f>
        <v>9665</v>
      </c>
      <c r="F44" s="16">
        <f>E44-D44</f>
        <v>-335</v>
      </c>
      <c r="G44" s="16">
        <f>IF(D44=0,0,E44/D44)*100</f>
        <v>96.65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10000</v>
      </c>
      <c r="E46" s="16">
        <f>SUM(E44)</f>
        <v>9665</v>
      </c>
      <c r="F46" s="16">
        <f>E46-D46</f>
        <v>-335</v>
      </c>
      <c r="G46" s="16">
        <f>IF(D46=0,0,E46/D46)*100</f>
        <v>96.65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19" t="s">
        <v>16</v>
      </c>
      <c r="C50" s="20"/>
      <c r="D50" s="20"/>
      <c r="E50" s="20"/>
      <c r="F50" s="20"/>
      <c r="G50" s="20"/>
    </row>
    <row r="51" spans="1:9" ht="16.5" customHeight="1">
      <c r="A51" s="4"/>
      <c r="B51" s="21" t="s">
        <v>21</v>
      </c>
      <c r="C51" s="15" t="s">
        <v>22</v>
      </c>
      <c r="D51" s="16">
        <v>6049</v>
      </c>
      <c r="E51" s="16">
        <v>3811</v>
      </c>
      <c r="F51" s="16">
        <f aca="true" t="shared" si="2" ref="F51:F61">E51-D51</f>
        <v>-2238</v>
      </c>
      <c r="G51" s="16">
        <f aca="true" t="shared" si="3" ref="G51:G61">IF(D51=0,0,E51/D51)*100</f>
        <v>63.00214911555629</v>
      </c>
      <c r="H51" s="1">
        <v>6049</v>
      </c>
      <c r="I51" s="1">
        <v>3811</v>
      </c>
    </row>
    <row r="52" spans="1:9" ht="16.5" customHeight="1">
      <c r="A52" s="4"/>
      <c r="B52" s="21" t="s">
        <v>58</v>
      </c>
      <c r="C52" s="15" t="s">
        <v>59</v>
      </c>
      <c r="D52" s="16">
        <v>6049</v>
      </c>
      <c r="E52" s="16">
        <v>3811</v>
      </c>
      <c r="F52" s="16">
        <f t="shared" si="2"/>
        <v>-2238</v>
      </c>
      <c r="G52" s="16">
        <f t="shared" si="3"/>
        <v>63.00214911555629</v>
      </c>
      <c r="H52" s="1">
        <v>0</v>
      </c>
      <c r="I52" s="1">
        <v>0</v>
      </c>
    </row>
    <row r="53" spans="1:9" ht="16.5" customHeight="1">
      <c r="A53" s="4"/>
      <c r="B53" s="21" t="s">
        <v>27</v>
      </c>
      <c r="C53" s="15" t="s">
        <v>28</v>
      </c>
      <c r="D53" s="16">
        <v>330</v>
      </c>
      <c r="E53" s="16">
        <v>137</v>
      </c>
      <c r="F53" s="16">
        <f t="shared" si="2"/>
        <v>-193</v>
      </c>
      <c r="G53" s="16">
        <f t="shared" si="3"/>
        <v>41.515151515151516</v>
      </c>
      <c r="H53" s="1">
        <v>330</v>
      </c>
      <c r="I53" s="1">
        <v>137</v>
      </c>
    </row>
    <row r="54" spans="1:9" ht="16.5" customHeight="1">
      <c r="A54" s="4"/>
      <c r="B54" s="21" t="s">
        <v>29</v>
      </c>
      <c r="C54" s="15" t="s">
        <v>30</v>
      </c>
      <c r="D54" s="16">
        <v>172</v>
      </c>
      <c r="E54" s="16">
        <v>0</v>
      </c>
      <c r="F54" s="16">
        <f t="shared" si="2"/>
        <v>-172</v>
      </c>
      <c r="G54" s="16">
        <f t="shared" si="3"/>
        <v>0</v>
      </c>
      <c r="H54" s="1">
        <v>0</v>
      </c>
      <c r="I54" s="1">
        <v>0</v>
      </c>
    </row>
    <row r="55" spans="1:9" ht="16.5" customHeight="1">
      <c r="A55" s="4"/>
      <c r="B55" s="21" t="s">
        <v>31</v>
      </c>
      <c r="C55" s="15" t="s">
        <v>32</v>
      </c>
      <c r="D55" s="16">
        <v>100</v>
      </c>
      <c r="E55" s="16">
        <v>137</v>
      </c>
      <c r="F55" s="16">
        <f t="shared" si="2"/>
        <v>37</v>
      </c>
      <c r="G55" s="16">
        <f t="shared" si="3"/>
        <v>137</v>
      </c>
      <c r="H55" s="1">
        <v>0</v>
      </c>
      <c r="I55" s="1">
        <v>0</v>
      </c>
    </row>
    <row r="56" spans="1:9" ht="16.5" customHeight="1">
      <c r="A56" s="4"/>
      <c r="B56" s="21" t="s">
        <v>33</v>
      </c>
      <c r="C56" s="15" t="s">
        <v>34</v>
      </c>
      <c r="D56" s="16">
        <v>58</v>
      </c>
      <c r="E56" s="16">
        <v>0</v>
      </c>
      <c r="F56" s="16">
        <f t="shared" si="2"/>
        <v>-58</v>
      </c>
      <c r="G56" s="16">
        <f t="shared" si="3"/>
        <v>0</v>
      </c>
      <c r="H56" s="1">
        <v>0</v>
      </c>
      <c r="I56" s="1">
        <v>0</v>
      </c>
    </row>
    <row r="57" spans="1:9" ht="16.5" customHeight="1">
      <c r="A57" s="4"/>
      <c r="B57" s="21" t="s">
        <v>35</v>
      </c>
      <c r="C57" s="15" t="s">
        <v>36</v>
      </c>
      <c r="D57" s="16">
        <v>3100</v>
      </c>
      <c r="E57" s="16">
        <v>3320</v>
      </c>
      <c r="F57" s="16">
        <f t="shared" si="2"/>
        <v>220</v>
      </c>
      <c r="G57" s="16">
        <f t="shared" si="3"/>
        <v>107.0967741935484</v>
      </c>
      <c r="H57" s="1">
        <v>3100</v>
      </c>
      <c r="I57" s="1">
        <v>3320</v>
      </c>
    </row>
    <row r="58" spans="1:9" ht="16.5" customHeight="1">
      <c r="A58" s="4"/>
      <c r="B58" s="21" t="s">
        <v>37</v>
      </c>
      <c r="C58" s="15" t="s">
        <v>38</v>
      </c>
      <c r="D58" s="16">
        <v>1200</v>
      </c>
      <c r="E58" s="16">
        <v>436</v>
      </c>
      <c r="F58" s="16">
        <f t="shared" si="2"/>
        <v>-764</v>
      </c>
      <c r="G58" s="16">
        <f t="shared" si="3"/>
        <v>36.333333333333336</v>
      </c>
      <c r="H58" s="1">
        <v>0</v>
      </c>
      <c r="I58" s="1">
        <v>0</v>
      </c>
    </row>
    <row r="59" spans="1:9" ht="16.5" customHeight="1">
      <c r="A59" s="4"/>
      <c r="B59" s="21" t="s">
        <v>41</v>
      </c>
      <c r="C59" s="15" t="s">
        <v>42</v>
      </c>
      <c r="D59" s="16">
        <v>1800</v>
      </c>
      <c r="E59" s="16">
        <v>2884</v>
      </c>
      <c r="F59" s="16">
        <f t="shared" si="2"/>
        <v>1084</v>
      </c>
      <c r="G59" s="16">
        <f t="shared" si="3"/>
        <v>160.22222222222223</v>
      </c>
      <c r="H59" s="1">
        <v>0</v>
      </c>
      <c r="I59" s="1">
        <v>0</v>
      </c>
    </row>
    <row r="60" spans="1:9" ht="16.5" customHeight="1">
      <c r="A60" s="4"/>
      <c r="B60" s="21" t="s">
        <v>43</v>
      </c>
      <c r="C60" s="15" t="s">
        <v>44</v>
      </c>
      <c r="D60" s="16">
        <v>100</v>
      </c>
      <c r="E60" s="16">
        <v>0</v>
      </c>
      <c r="F60" s="16">
        <f t="shared" si="2"/>
        <v>-100</v>
      </c>
      <c r="G60" s="16">
        <f t="shared" si="3"/>
        <v>0</v>
      </c>
      <c r="H60" s="1">
        <v>0</v>
      </c>
      <c r="I60" s="1">
        <v>0</v>
      </c>
    </row>
    <row r="61" spans="1:7" ht="15.75" customHeight="1">
      <c r="A61" s="4"/>
      <c r="B61" s="27" t="s">
        <v>47</v>
      </c>
      <c r="C61" s="27"/>
      <c r="D61" s="16">
        <f>SUM(H51:H60)</f>
        <v>9479</v>
      </c>
      <c r="E61" s="16">
        <f>SUM(I51:I60)</f>
        <v>7268</v>
      </c>
      <c r="F61" s="16">
        <f t="shared" si="2"/>
        <v>-2211</v>
      </c>
      <c r="G61" s="16">
        <f t="shared" si="3"/>
        <v>76.67475472096213</v>
      </c>
    </row>
    <row r="62" spans="1:7" ht="15.75" customHeight="1">
      <c r="A62" s="4"/>
      <c r="B62" s="12"/>
      <c r="C62" s="13"/>
      <c r="D62" s="14"/>
      <c r="E62" s="14"/>
      <c r="F62" s="14"/>
      <c r="G62" s="14"/>
    </row>
    <row r="63" spans="1:7" ht="15.75" customHeight="1">
      <c r="A63" s="4"/>
      <c r="B63" s="27" t="s">
        <v>60</v>
      </c>
      <c r="C63" s="27"/>
      <c r="D63" s="16">
        <f>SUM(D61)</f>
        <v>9479</v>
      </c>
      <c r="E63" s="16">
        <f>SUM(E61)</f>
        <v>7268</v>
      </c>
      <c r="F63" s="16">
        <f>E63-D63</f>
        <v>-2211</v>
      </c>
      <c r="G63" s="16">
        <f>IF(D63=0,0,E63/D63)*100</f>
        <v>76.67475472096213</v>
      </c>
    </row>
    <row r="64" spans="1:7" ht="15.75" customHeight="1">
      <c r="A64" s="4"/>
      <c r="B64" s="12"/>
      <c r="C64" s="13"/>
      <c r="D64" s="14"/>
      <c r="E64" s="14"/>
      <c r="F64" s="14"/>
      <c r="G64" s="14"/>
    </row>
    <row r="65" spans="1:7" ht="16.5" customHeight="1">
      <c r="A65" s="4"/>
      <c r="B65" s="26" t="s">
        <v>61</v>
      </c>
      <c r="C65" s="26"/>
      <c r="D65" s="26"/>
      <c r="E65" s="26"/>
      <c r="F65" s="26"/>
      <c r="G65" s="26"/>
    </row>
    <row r="66" spans="1:7" ht="16.5" customHeight="1">
      <c r="A66" s="4"/>
      <c r="B66" s="19" t="s">
        <v>16</v>
      </c>
      <c r="C66" s="20"/>
      <c r="D66" s="20"/>
      <c r="E66" s="20"/>
      <c r="F66" s="20"/>
      <c r="G66" s="20"/>
    </row>
    <row r="67" spans="1:9" ht="16.5" customHeight="1">
      <c r="A67" s="4"/>
      <c r="B67" s="21" t="s">
        <v>35</v>
      </c>
      <c r="C67" s="15" t="s">
        <v>36</v>
      </c>
      <c r="D67" s="16">
        <v>34039</v>
      </c>
      <c r="E67" s="16">
        <v>27179</v>
      </c>
      <c r="F67" s="16">
        <f>E67-D67</f>
        <v>-6860</v>
      </c>
      <c r="G67" s="16">
        <f>IF(D67=0,0,E67/D67)*100</f>
        <v>79.84664649372777</v>
      </c>
      <c r="H67" s="1">
        <v>34039</v>
      </c>
      <c r="I67" s="1">
        <v>27179</v>
      </c>
    </row>
    <row r="68" spans="1:9" ht="16.5" customHeight="1">
      <c r="A68" s="4"/>
      <c r="B68" s="21" t="s">
        <v>37</v>
      </c>
      <c r="C68" s="15" t="s">
        <v>38</v>
      </c>
      <c r="D68" s="16">
        <v>9090</v>
      </c>
      <c r="E68" s="16">
        <v>0</v>
      </c>
      <c r="F68" s="16">
        <f>E68-D68</f>
        <v>-9090</v>
      </c>
      <c r="G68" s="16">
        <f>IF(D68=0,0,E68/D68)*100</f>
        <v>0</v>
      </c>
      <c r="H68" s="1">
        <v>0</v>
      </c>
      <c r="I68" s="1">
        <v>0</v>
      </c>
    </row>
    <row r="69" spans="1:9" ht="16.5" customHeight="1">
      <c r="A69" s="4"/>
      <c r="B69" s="21" t="s">
        <v>41</v>
      </c>
      <c r="C69" s="15" t="s">
        <v>42</v>
      </c>
      <c r="D69" s="16">
        <v>24949</v>
      </c>
      <c r="E69" s="16">
        <v>27179</v>
      </c>
      <c r="F69" s="16">
        <f>E69-D69</f>
        <v>2230</v>
      </c>
      <c r="G69" s="16">
        <f>IF(D69=0,0,E69/D69)*100</f>
        <v>108.9382339973546</v>
      </c>
      <c r="H69" s="1">
        <v>0</v>
      </c>
      <c r="I69" s="1">
        <v>0</v>
      </c>
    </row>
    <row r="70" spans="1:7" ht="15.75" customHeight="1">
      <c r="A70" s="4"/>
      <c r="B70" s="27" t="s">
        <v>47</v>
      </c>
      <c r="C70" s="27"/>
      <c r="D70" s="16">
        <f>SUM(H67:H69)</f>
        <v>34039</v>
      </c>
      <c r="E70" s="16">
        <f>SUM(I67:I69)</f>
        <v>27179</v>
      </c>
      <c r="F70" s="16">
        <f>E70-D70</f>
        <v>-6860</v>
      </c>
      <c r="G70" s="16">
        <f>IF(D70=0,0,E70/D70)*100</f>
        <v>79.84664649372777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62</v>
      </c>
      <c r="C72" s="27"/>
      <c r="D72" s="16">
        <f>SUM(D70)</f>
        <v>34039</v>
      </c>
      <c r="E72" s="16">
        <f>SUM(E70)</f>
        <v>27179</v>
      </c>
      <c r="F72" s="16">
        <f>E72-D72</f>
        <v>-6860</v>
      </c>
      <c r="G72" s="16">
        <f>IF(D72=0,0,E72/D72)*100</f>
        <v>79.84664649372777</v>
      </c>
    </row>
    <row r="73" spans="1:7" ht="15.75" customHeight="1">
      <c r="A73" s="4"/>
      <c r="B73" s="12"/>
      <c r="C73" s="13"/>
      <c r="D73" s="14"/>
      <c r="E73" s="14"/>
      <c r="F73" s="14"/>
      <c r="G73" s="14"/>
    </row>
    <row r="74" spans="1:7" ht="15.75" customHeight="1">
      <c r="A74" s="4"/>
      <c r="B74" s="27" t="s">
        <v>63</v>
      </c>
      <c r="C74" s="27"/>
      <c r="D74" s="16">
        <f>SUM(D63,D72)</f>
        <v>43518</v>
      </c>
      <c r="E74" s="16">
        <f>SUM(E63,E72)</f>
        <v>34447</v>
      </c>
      <c r="F74" s="16">
        <f>E74-D74</f>
        <v>-9071</v>
      </c>
      <c r="G74" s="16">
        <f>IF(D74=0,0,E74/D74)*100</f>
        <v>79.1557516429983</v>
      </c>
    </row>
    <row r="75" spans="1:7" ht="15.75" customHeight="1">
      <c r="A75" s="4"/>
      <c r="B75" s="12"/>
      <c r="C75" s="13"/>
      <c r="D75" s="14"/>
      <c r="E75" s="14"/>
      <c r="F75" s="14"/>
      <c r="G75" s="14"/>
    </row>
    <row r="76" spans="1:7" ht="15.75" customHeight="1">
      <c r="A76" s="4"/>
      <c r="B76" s="27" t="s">
        <v>64</v>
      </c>
      <c r="C76" s="27"/>
      <c r="D76" s="16">
        <f>SUM(D46,D74)</f>
        <v>53518</v>
      </c>
      <c r="E76" s="16">
        <f>SUM(E46,E74)</f>
        <v>44112</v>
      </c>
      <c r="F76" s="16">
        <f>E76-D76</f>
        <v>-9406</v>
      </c>
      <c r="G76" s="16">
        <f>IF(D76=0,0,E76/D76)*100</f>
        <v>82.42460480585972</v>
      </c>
    </row>
    <row r="77" spans="1:7" ht="16.5" customHeight="1">
      <c r="A77" s="4"/>
      <c r="B77" s="12"/>
      <c r="C77" s="13"/>
      <c r="D77" s="14"/>
      <c r="E77" s="14"/>
      <c r="F77" s="14"/>
      <c r="G77" s="14"/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24" t="s">
        <v>65</v>
      </c>
      <c r="C79" s="24"/>
      <c r="D79" s="24"/>
      <c r="E79" s="24"/>
      <c r="F79" s="24"/>
      <c r="G79" s="24"/>
    </row>
    <row r="80" spans="1:7" ht="16.5" customHeight="1">
      <c r="A80" s="4"/>
      <c r="B80" s="25" t="s">
        <v>66</v>
      </c>
      <c r="C80" s="25"/>
      <c r="D80" s="25"/>
      <c r="E80" s="25"/>
      <c r="F80" s="25"/>
      <c r="G80" s="25"/>
    </row>
    <row r="81" spans="1:7" ht="16.5" customHeight="1">
      <c r="A81" s="4"/>
      <c r="B81" s="26" t="s">
        <v>67</v>
      </c>
      <c r="C81" s="26"/>
      <c r="D81" s="26"/>
      <c r="E81" s="26"/>
      <c r="F81" s="26"/>
      <c r="G81" s="26"/>
    </row>
    <row r="82" spans="1:7" ht="16.5" customHeight="1">
      <c r="A82" s="4"/>
      <c r="B82" s="19" t="s">
        <v>16</v>
      </c>
      <c r="C82" s="20"/>
      <c r="D82" s="20"/>
      <c r="E82" s="20"/>
      <c r="F82" s="20"/>
      <c r="G82" s="20"/>
    </row>
    <row r="83" spans="1:9" ht="16.5" customHeight="1">
      <c r="A83" s="4"/>
      <c r="B83" s="21" t="s">
        <v>35</v>
      </c>
      <c r="C83" s="15" t="s">
        <v>36</v>
      </c>
      <c r="D83" s="16">
        <v>800</v>
      </c>
      <c r="E83" s="16">
        <v>609</v>
      </c>
      <c r="F83" s="16">
        <f>E83-D83</f>
        <v>-191</v>
      </c>
      <c r="G83" s="16">
        <f>IF(D83=0,0,E83/D83)*100</f>
        <v>76.125</v>
      </c>
      <c r="H83" s="1">
        <v>800</v>
      </c>
      <c r="I83" s="1">
        <v>609</v>
      </c>
    </row>
    <row r="84" spans="1:9" ht="16.5" customHeight="1">
      <c r="A84" s="4"/>
      <c r="B84" s="21" t="s">
        <v>37</v>
      </c>
      <c r="C84" s="15" t="s">
        <v>38</v>
      </c>
      <c r="D84" s="16">
        <v>0</v>
      </c>
      <c r="E84" s="16">
        <v>420</v>
      </c>
      <c r="F84" s="16">
        <f>E84-D84</f>
        <v>420</v>
      </c>
      <c r="G84" s="16">
        <f>IF(D84=0,0,E84/D84)*100</f>
        <v>0</v>
      </c>
      <c r="H84" s="1">
        <v>0</v>
      </c>
      <c r="I84" s="1">
        <v>0</v>
      </c>
    </row>
    <row r="85" spans="1:9" ht="16.5" customHeight="1">
      <c r="A85" s="4"/>
      <c r="B85" s="21" t="s">
        <v>41</v>
      </c>
      <c r="C85" s="15" t="s">
        <v>42</v>
      </c>
      <c r="D85" s="16">
        <v>800</v>
      </c>
      <c r="E85" s="16">
        <v>189</v>
      </c>
      <c r="F85" s="16">
        <f>E85-D85</f>
        <v>-611</v>
      </c>
      <c r="G85" s="16">
        <f>IF(D85=0,0,E85/D85)*100</f>
        <v>23.625</v>
      </c>
      <c r="H85" s="1">
        <v>0</v>
      </c>
      <c r="I85" s="1">
        <v>0</v>
      </c>
    </row>
    <row r="86" spans="1:7" ht="15.75" customHeight="1">
      <c r="A86" s="4"/>
      <c r="B86" s="27" t="s">
        <v>47</v>
      </c>
      <c r="C86" s="27"/>
      <c r="D86" s="16">
        <f>SUM(H83:H85)</f>
        <v>800</v>
      </c>
      <c r="E86" s="16">
        <f>SUM(I83:I85)</f>
        <v>609</v>
      </c>
      <c r="F86" s="16">
        <f>E86-D86</f>
        <v>-191</v>
      </c>
      <c r="G86" s="16">
        <f>IF(D86=0,0,E86/D86)*100</f>
        <v>76.125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68</v>
      </c>
      <c r="C88" s="27"/>
      <c r="D88" s="16">
        <f>SUM(D86)</f>
        <v>800</v>
      </c>
      <c r="E88" s="16">
        <f>SUM(E86)</f>
        <v>609</v>
      </c>
      <c r="F88" s="16">
        <f>E88-D88</f>
        <v>-191</v>
      </c>
      <c r="G88" s="16">
        <f>IF(D88=0,0,E88/D88)*100</f>
        <v>76.125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69</v>
      </c>
      <c r="C90" s="27"/>
      <c r="D90" s="16">
        <f>SUM(D88)</f>
        <v>800</v>
      </c>
      <c r="E90" s="16">
        <f>SUM(E88)</f>
        <v>609</v>
      </c>
      <c r="F90" s="16">
        <f>E90-D90</f>
        <v>-191</v>
      </c>
      <c r="G90" s="16">
        <f>IF(D90=0,0,E90/D90)*100</f>
        <v>76.125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70</v>
      </c>
      <c r="C92" s="27"/>
      <c r="D92" s="16">
        <f>SUM(D90)</f>
        <v>800</v>
      </c>
      <c r="E92" s="16">
        <f>SUM(E90)</f>
        <v>609</v>
      </c>
      <c r="F92" s="16">
        <f>E92-D92</f>
        <v>-191</v>
      </c>
      <c r="G92" s="16">
        <f>IF(D92=0,0,E92/D92)*100</f>
        <v>76.125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SUM(D33,D76,D92)</f>
        <v>114290</v>
      </c>
      <c r="E96" s="16">
        <f>SUM(E33,E76,E92)</f>
        <v>104755</v>
      </c>
      <c r="F96" s="16">
        <f>E96-D96</f>
        <v>-9535</v>
      </c>
      <c r="G96" s="16">
        <f>IF(D96=0,0,E96/D96)*100</f>
        <v>91.65718785545542</v>
      </c>
    </row>
  </sheetData>
  <sheetProtection selectLockedCells="1" selectUnlockedCells="1"/>
  <mergeCells count="31">
    <mergeCell ref="B92:C92"/>
    <mergeCell ref="B79:G79"/>
    <mergeCell ref="B80:G80"/>
    <mergeCell ref="B81:G81"/>
    <mergeCell ref="B86:C86"/>
    <mergeCell ref="B88:C88"/>
    <mergeCell ref="B90:C90"/>
    <mergeCell ref="B63:C63"/>
    <mergeCell ref="B65:G65"/>
    <mergeCell ref="B70:C70"/>
    <mergeCell ref="B72:C72"/>
    <mergeCell ref="B74:C74"/>
    <mergeCell ref="B76:C76"/>
    <mergeCell ref="B42:C42"/>
    <mergeCell ref="B44:C44"/>
    <mergeCell ref="B46:C46"/>
    <mergeCell ref="B48:G48"/>
    <mergeCell ref="B49:G49"/>
    <mergeCell ref="B61:C61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2024-02-21T08:33:32Z</dcterms:modified>
  <cp:category/>
  <cp:version/>
  <cp:contentType/>
  <cp:contentStatus/>
</cp:coreProperties>
</file>