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<sst xmlns="http://schemas.openxmlformats.org/spreadsheetml/2006/main" count="117" uniqueCount="75">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</sst>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37065</v>
      </c>
      <c r="E12" s="16">
        <v>42450</v>
      </c>
      <c r="F12" s="16">
        <f aca="true" t="shared" si="0" ref="F12:F26">E12-D12</f>
        <v>5385</v>
      </c>
      <c r="G12" s="16">
        <f aca="true" t="shared" si="1" ref="G12:G26">IF(D12=0,0,E12/D12)*100</f>
        <v>114.52853095912585</v>
      </c>
      <c r="H12" s="1">
        <v>37065</v>
      </c>
      <c r="I12" s="1">
        <v>42450</v>
      </c>
    </row>
    <row r="13" spans="1:9" ht="16.5" customHeight="1">
      <c r="A13" s="4"/>
      <c r="B13" s="21" t="s">
        <v>19</v>
      </c>
      <c r="C13" s="15" t="s">
        <v>20</v>
      </c>
      <c r="D13" s="16">
        <v>37065</v>
      </c>
      <c r="E13" s="16">
        <v>42450</v>
      </c>
      <c r="F13" s="16">
        <f t="shared" si="0"/>
        <v>5385</v>
      </c>
      <c r="G13" s="16">
        <f t="shared" si="1"/>
        <v>114.52853095912585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883</v>
      </c>
      <c r="F14" s="16">
        <f t="shared" si="0"/>
        <v>173</v>
      </c>
      <c r="G14" s="16">
        <f t="shared" si="1"/>
        <v>124.36619718309858</v>
      </c>
      <c r="H14" s="1">
        <v>710</v>
      </c>
      <c r="I14" s="1">
        <v>883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883</v>
      </c>
      <c r="F15" s="16">
        <f t="shared" si="0"/>
        <v>173</v>
      </c>
      <c r="G15" s="16">
        <f t="shared" si="1"/>
        <v>124.36619718309858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7123</v>
      </c>
      <c r="E16" s="16">
        <v>8141</v>
      </c>
      <c r="F16" s="16">
        <f t="shared" si="0"/>
        <v>1018</v>
      </c>
      <c r="G16" s="16">
        <f t="shared" si="1"/>
        <v>114.29173101221394</v>
      </c>
      <c r="H16" s="1">
        <v>7123</v>
      </c>
      <c r="I16" s="1">
        <v>8141</v>
      </c>
    </row>
    <row r="17" spans="1:9" ht="16.5" customHeight="1">
      <c r="A17" s="4"/>
      <c r="B17" s="21" t="s">
        <v>27</v>
      </c>
      <c r="C17" s="15" t="s">
        <v>28</v>
      </c>
      <c r="D17" s="16">
        <v>4308</v>
      </c>
      <c r="E17" s="16">
        <v>4922</v>
      </c>
      <c r="F17" s="16">
        <f t="shared" si="0"/>
        <v>614</v>
      </c>
      <c r="G17" s="16">
        <f t="shared" si="1"/>
        <v>114.25255338904363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1778</v>
      </c>
      <c r="E18" s="16">
        <v>2033</v>
      </c>
      <c r="F18" s="16">
        <f t="shared" si="0"/>
        <v>255</v>
      </c>
      <c r="G18" s="16">
        <f t="shared" si="1"/>
        <v>114.34195725534309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1037</v>
      </c>
      <c r="E19" s="16">
        <v>1186</v>
      </c>
      <c r="F19" s="16">
        <f t="shared" si="0"/>
        <v>149</v>
      </c>
      <c r="G19" s="16">
        <f t="shared" si="1"/>
        <v>114.36837029893925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11530</v>
      </c>
      <c r="E20" s="16">
        <v>13181</v>
      </c>
      <c r="F20" s="16">
        <f t="shared" si="0"/>
        <v>1651</v>
      </c>
      <c r="G20" s="16">
        <f t="shared" si="1"/>
        <v>114.3191673894189</v>
      </c>
      <c r="H20" s="1">
        <v>11530</v>
      </c>
      <c r="I20" s="1">
        <v>13181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1679</v>
      </c>
      <c r="F21" s="16">
        <f t="shared" si="0"/>
        <v>-321</v>
      </c>
      <c r="G21" s="16">
        <f t="shared" si="1"/>
        <v>83.95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6207</v>
      </c>
      <c r="F22" s="16">
        <f t="shared" si="0"/>
        <v>4207</v>
      </c>
      <c r="G22" s="16">
        <f t="shared" si="1"/>
        <v>310.34999999999997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3721</v>
      </c>
      <c r="F23" s="16">
        <f t="shared" si="0"/>
        <v>1721</v>
      </c>
      <c r="G23" s="16">
        <f t="shared" si="1"/>
        <v>186.05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4530</v>
      </c>
      <c r="E24" s="16">
        <v>1111</v>
      </c>
      <c r="F24" s="16">
        <f t="shared" si="0"/>
        <v>-3419</v>
      </c>
      <c r="G24" s="16">
        <f t="shared" si="1"/>
        <v>24.525386313465784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463</v>
      </c>
      <c r="F25" s="16">
        <f t="shared" si="0"/>
        <v>-537</v>
      </c>
      <c r="G25" s="16">
        <f t="shared" si="1"/>
        <v>46.300000000000004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56428</v>
      </c>
      <c r="E26" s="16">
        <f>SUM(I12:I25)</f>
        <v>64655</v>
      </c>
      <c r="F26" s="16">
        <f t="shared" si="0"/>
        <v>8227</v>
      </c>
      <c r="G26" s="16">
        <f t="shared" si="1"/>
        <v>114.57964131282341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56428</v>
      </c>
      <c r="E28" s="16">
        <f>SUM(E26)</f>
        <v>64655</v>
      </c>
      <c r="F28" s="16">
        <f>E28-D28</f>
        <v>8227</v>
      </c>
      <c r="G28" s="16">
        <f>IF(D28=0,0,E28/D28)*100</f>
        <v>114.57964131282341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56428</v>
      </c>
      <c r="E30" s="16">
        <f>SUM(E28)</f>
        <v>64655</v>
      </c>
      <c r="F30" s="16">
        <f>E30-D30</f>
        <v>8227</v>
      </c>
      <c r="G30" s="16">
        <f>IF(D30=0,0,E30/D30)*100</f>
        <v>114.57964131282341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56428</v>
      </c>
      <c r="E32" s="16">
        <f>SUM(E30)</f>
        <v>64655</v>
      </c>
      <c r="F32" s="16">
        <f>E32-D32</f>
        <v>8227</v>
      </c>
      <c r="G32" s="16">
        <f>IF(D32=0,0,E32/D32)*100</f>
        <v>114.57964131282341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12000</v>
      </c>
      <c r="E39" s="16">
        <v>18240</v>
      </c>
      <c r="F39" s="16">
        <f>E39-D39</f>
        <v>6240</v>
      </c>
      <c r="G39" s="16">
        <f>IF(D39=0,0,E39/D39)*100</f>
        <v>152</v>
      </c>
      <c r="H39" s="1">
        <v>12000</v>
      </c>
      <c r="I39" s="1">
        <v>18240</v>
      </c>
    </row>
    <row r="40" spans="1:9" ht="16.5" customHeight="1">
      <c r="A40" s="4"/>
      <c r="B40" s="21" t="s">
        <v>37</v>
      </c>
      <c r="C40" s="15" t="s">
        <v>38</v>
      </c>
      <c r="D40" s="16">
        <v>12000</v>
      </c>
      <c r="E40" s="16">
        <v>18240</v>
      </c>
      <c r="F40" s="16">
        <f>E40-D40</f>
        <v>6240</v>
      </c>
      <c r="G40" s="16">
        <f>IF(D40=0,0,E40/D40)*100</f>
        <v>152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12000</v>
      </c>
      <c r="E41" s="16">
        <f>SUM(I39:I40)</f>
        <v>18240</v>
      </c>
      <c r="F41" s="16">
        <f>E41-D41</f>
        <v>6240</v>
      </c>
      <c r="G41" s="16">
        <f>IF(D41=0,0,E41/D41)*100</f>
        <v>152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12000</v>
      </c>
      <c r="E43" s="16">
        <f>SUM(E41)</f>
        <v>18240</v>
      </c>
      <c r="F43" s="16">
        <f>E43-D43</f>
        <v>6240</v>
      </c>
      <c r="G43" s="16">
        <f>IF(D43=0,0,E43/D43)*100</f>
        <v>152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19" t="s">
        <v>16</v>
      </c>
      <c r="C46" s="20"/>
      <c r="D46" s="20"/>
      <c r="E46" s="20"/>
      <c r="F46" s="20"/>
      <c r="G46" s="20"/>
    </row>
    <row r="47" spans="1:9" ht="16.5" customHeight="1">
      <c r="A47" s="4"/>
      <c r="B47" s="21" t="s">
        <v>33</v>
      </c>
      <c r="C47" s="15" t="s">
        <v>34</v>
      </c>
      <c r="D47" s="16">
        <v>11246</v>
      </c>
      <c r="E47" s="16">
        <v>0</v>
      </c>
      <c r="F47" s="16">
        <f>E47-D47</f>
        <v>-11246</v>
      </c>
      <c r="G47" s="16">
        <f>IF(D47=0,0,E47/D47)*100</f>
        <v>0</v>
      </c>
      <c r="H47" s="1">
        <v>11246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11246</v>
      </c>
      <c r="E48" s="16">
        <v>0</v>
      </c>
      <c r="F48" s="16">
        <f>E48-D48</f>
        <v>-11246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11246</v>
      </c>
      <c r="E49" s="16">
        <f>SUM(I47:I48)</f>
        <v>0</v>
      </c>
      <c r="F49" s="16">
        <f>E49-D49</f>
        <v>-11246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11246</v>
      </c>
      <c r="E51" s="16">
        <f>SUM(E49)</f>
        <v>0</v>
      </c>
      <c r="F51" s="16">
        <f>E51-D51</f>
        <v>-11246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23246</v>
      </c>
      <c r="E53" s="16">
        <f>SUM(E43,E51)</f>
        <v>18240</v>
      </c>
      <c r="F53" s="16">
        <f>E53-D53</f>
        <v>-5006</v>
      </c>
      <c r="G53" s="16">
        <f>IF(D53=0,0,E53/D53)*100</f>
        <v>78.46511227738105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19" t="s">
        <v>16</v>
      </c>
      <c r="C57" s="20"/>
      <c r="D57" s="20"/>
      <c r="E57" s="20"/>
      <c r="F57" s="20"/>
      <c r="G57" s="20"/>
    </row>
    <row r="58" spans="1:9" ht="16.5" customHeight="1">
      <c r="A58" s="4"/>
      <c r="B58" s="21" t="s">
        <v>21</v>
      </c>
      <c r="C58" s="15" t="s">
        <v>22</v>
      </c>
      <c r="D58" s="16">
        <v>5000</v>
      </c>
      <c r="E58" s="16">
        <v>4451</v>
      </c>
      <c r="F58" s="16">
        <f aca="true" t="shared" si="2" ref="F58:F63">E58-D58</f>
        <v>-549</v>
      </c>
      <c r="G58" s="16">
        <f aca="true" t="shared" si="3" ref="G58:G63">IF(D58=0,0,E58/D58)*100</f>
        <v>89.02</v>
      </c>
      <c r="H58" s="1">
        <v>5000</v>
      </c>
      <c r="I58" s="1">
        <v>4451</v>
      </c>
    </row>
    <row r="59" spans="1:9" ht="16.5" customHeight="1">
      <c r="A59" s="4"/>
      <c r="B59" s="21" t="s">
        <v>58</v>
      </c>
      <c r="C59" s="15" t="s">
        <v>59</v>
      </c>
      <c r="D59" s="16">
        <v>5000</v>
      </c>
      <c r="E59" s="16">
        <v>4451</v>
      </c>
      <c r="F59" s="16">
        <f t="shared" si="2"/>
        <v>-549</v>
      </c>
      <c r="G59" s="16">
        <f t="shared" si="3"/>
        <v>89.02</v>
      </c>
      <c r="H59" s="1">
        <v>0</v>
      </c>
      <c r="I59" s="1">
        <v>0</v>
      </c>
    </row>
    <row r="60" spans="1:9" ht="16.5" customHeight="1">
      <c r="A60" s="4"/>
      <c r="B60" s="21" t="s">
        <v>33</v>
      </c>
      <c r="C60" s="15" t="s">
        <v>34</v>
      </c>
      <c r="D60" s="16">
        <v>0</v>
      </c>
      <c r="E60" s="16">
        <v>1767</v>
      </c>
      <c r="F60" s="16">
        <f t="shared" si="2"/>
        <v>1767</v>
      </c>
      <c r="G60" s="16">
        <f t="shared" si="3"/>
        <v>0</v>
      </c>
      <c r="H60" s="1">
        <v>0</v>
      </c>
      <c r="I60" s="1">
        <v>1767</v>
      </c>
    </row>
    <row r="61" spans="1:9" ht="16.5" customHeight="1">
      <c r="A61" s="4"/>
      <c r="B61" s="21" t="s">
        <v>35</v>
      </c>
      <c r="C61" s="15" t="s">
        <v>36</v>
      </c>
      <c r="D61" s="16">
        <v>0</v>
      </c>
      <c r="E61" s="16">
        <v>1623</v>
      </c>
      <c r="F61" s="16">
        <f t="shared" si="2"/>
        <v>1623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0</v>
      </c>
      <c r="E62" s="16">
        <v>144</v>
      </c>
      <c r="F62" s="16">
        <f t="shared" si="2"/>
        <v>144</v>
      </c>
      <c r="G62" s="16">
        <f t="shared" si="3"/>
        <v>0</v>
      </c>
      <c r="H62" s="1">
        <v>0</v>
      </c>
      <c r="I62" s="1">
        <v>0</v>
      </c>
    </row>
    <row r="63" spans="1:7" ht="15.75" customHeight="1">
      <c r="A63" s="4"/>
      <c r="B63" s="27" t="s">
        <v>45</v>
      </c>
      <c r="C63" s="27"/>
      <c r="D63" s="16">
        <f>SUM(H58:H62)</f>
        <v>5000</v>
      </c>
      <c r="E63" s="16">
        <f>SUM(I58:I62)</f>
        <v>6218</v>
      </c>
      <c r="F63" s="16">
        <f t="shared" si="2"/>
        <v>1218</v>
      </c>
      <c r="G63" s="16">
        <f t="shared" si="3"/>
        <v>124.36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5000</v>
      </c>
      <c r="E65" s="16">
        <f>SUM(E63)</f>
        <v>6218</v>
      </c>
      <c r="F65" s="16">
        <f>E65-D65</f>
        <v>1218</v>
      </c>
      <c r="G65" s="16">
        <f>IF(D65=0,0,E65/D65)*100</f>
        <v>124.36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26" t="s">
        <v>61</v>
      </c>
      <c r="C67" s="26"/>
      <c r="D67" s="26"/>
      <c r="E67" s="26"/>
      <c r="F67" s="26"/>
      <c r="G67" s="26"/>
    </row>
    <row r="68" spans="1:7" ht="16.5" customHeight="1">
      <c r="A68" s="4"/>
      <c r="B68" s="19" t="s">
        <v>16</v>
      </c>
      <c r="C68" s="20"/>
      <c r="D68" s="20"/>
      <c r="E68" s="20"/>
      <c r="F68" s="20"/>
      <c r="G68" s="20"/>
    </row>
    <row r="69" spans="1:9" ht="16.5" customHeight="1">
      <c r="A69" s="4"/>
      <c r="B69" s="21" t="s">
        <v>33</v>
      </c>
      <c r="C69" s="15" t="s">
        <v>34</v>
      </c>
      <c r="D69" s="16">
        <v>36000</v>
      </c>
      <c r="E69" s="16">
        <v>53989</v>
      </c>
      <c r="F69" s="16">
        <f>E69-D69</f>
        <v>17989</v>
      </c>
      <c r="G69" s="16">
        <f>IF(D69=0,0,E69/D69)*100</f>
        <v>149.96944444444443</v>
      </c>
      <c r="H69" s="1">
        <v>36000</v>
      </c>
      <c r="I69" s="1">
        <v>53989</v>
      </c>
    </row>
    <row r="70" spans="1:9" ht="16.5" customHeight="1">
      <c r="A70" s="4"/>
      <c r="B70" s="21" t="s">
        <v>35</v>
      </c>
      <c r="C70" s="15" t="s">
        <v>36</v>
      </c>
      <c r="D70" s="16">
        <v>6000</v>
      </c>
      <c r="E70" s="16">
        <v>0</v>
      </c>
      <c r="F70" s="16">
        <f>E70-D70</f>
        <v>-6000</v>
      </c>
      <c r="G70" s="16">
        <f>IF(D70=0,0,E70/D70)*100</f>
        <v>0</v>
      </c>
      <c r="H70" s="1">
        <v>0</v>
      </c>
      <c r="I70" s="1">
        <v>0</v>
      </c>
    </row>
    <row r="71" spans="1:9" ht="16.5" customHeight="1">
      <c r="A71" s="4"/>
      <c r="B71" s="21" t="s">
        <v>39</v>
      </c>
      <c r="C71" s="15" t="s">
        <v>40</v>
      </c>
      <c r="D71" s="16">
        <v>30000</v>
      </c>
      <c r="E71" s="16">
        <v>53989</v>
      </c>
      <c r="F71" s="16">
        <f>E71-D71</f>
        <v>23989</v>
      </c>
      <c r="G71" s="16">
        <f>IF(D71=0,0,E71/D71)*100</f>
        <v>179.96333333333334</v>
      </c>
      <c r="H71" s="1">
        <v>0</v>
      </c>
      <c r="I71" s="1">
        <v>0</v>
      </c>
    </row>
    <row r="72" spans="1:7" ht="15.75" customHeight="1">
      <c r="A72" s="4"/>
      <c r="B72" s="27" t="s">
        <v>45</v>
      </c>
      <c r="C72" s="27"/>
      <c r="D72" s="16">
        <f>SUM(H69:H71)</f>
        <v>36000</v>
      </c>
      <c r="E72" s="16">
        <f>SUM(I69:I71)</f>
        <v>53989</v>
      </c>
      <c r="F72" s="16">
        <f>E72-D72</f>
        <v>17989</v>
      </c>
      <c r="G72" s="16">
        <f>IF(D72=0,0,E72/D72)*100</f>
        <v>149.96944444444443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SUM(D72)</f>
        <v>36000</v>
      </c>
      <c r="E74" s="16">
        <f>SUM(E72)</f>
        <v>53989</v>
      </c>
      <c r="F74" s="16">
        <f>E74-D74</f>
        <v>17989</v>
      </c>
      <c r="G74" s="16">
        <f>IF(D74=0,0,E74/D74)*100</f>
        <v>149.96944444444443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63</v>
      </c>
      <c r="C76" s="27"/>
      <c r="D76" s="16">
        <f>SUM(D65,D74)</f>
        <v>41000</v>
      </c>
      <c r="E76" s="16">
        <f>SUM(E65,E74)</f>
        <v>60207</v>
      </c>
      <c r="F76" s="16">
        <f>E76-D76</f>
        <v>19207</v>
      </c>
      <c r="G76" s="16">
        <f>IF(D76=0,0,E76/D76)*100</f>
        <v>146.84634146341463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SUM(D53,D76)</f>
        <v>64246</v>
      </c>
      <c r="E78" s="16">
        <f>SUM(E53,E76)</f>
        <v>78447</v>
      </c>
      <c r="F78" s="16">
        <f>E78-D78</f>
        <v>14201</v>
      </c>
      <c r="G78" s="16">
        <f>IF(D78=0,0,E78/D78)*100</f>
        <v>122.10409986613952</v>
      </c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24" t="s">
        <v>65</v>
      </c>
      <c r="C81" s="24"/>
      <c r="D81" s="24"/>
      <c r="E81" s="24"/>
      <c r="F81" s="24"/>
      <c r="G81" s="24"/>
    </row>
    <row r="82" spans="1:7" ht="16.5" customHeight="1">
      <c r="A82" s="4"/>
      <c r="B82" s="25" t="s">
        <v>66</v>
      </c>
      <c r="C82" s="25"/>
      <c r="D82" s="25"/>
      <c r="E82" s="25"/>
      <c r="F82" s="25"/>
      <c r="G82" s="25"/>
    </row>
    <row r="83" spans="1:7" ht="16.5" customHeight="1">
      <c r="A83" s="4"/>
      <c r="B83" s="26" t="s">
        <v>67</v>
      </c>
      <c r="C83" s="26"/>
      <c r="D83" s="26"/>
      <c r="E83" s="26"/>
      <c r="F83" s="26"/>
      <c r="G83" s="26"/>
    </row>
    <row r="84" spans="1:7" ht="16.5" customHeight="1">
      <c r="A84" s="4"/>
      <c r="B84" s="19" t="s">
        <v>16</v>
      </c>
      <c r="C84" s="20"/>
      <c r="D84" s="20"/>
      <c r="E84" s="20"/>
      <c r="F84" s="20"/>
      <c r="G84" s="20"/>
    </row>
    <row r="85" spans="1:9" ht="16.5" customHeight="1">
      <c r="A85" s="4"/>
      <c r="B85" s="21" t="s">
        <v>33</v>
      </c>
      <c r="C85" s="15" t="s">
        <v>34</v>
      </c>
      <c r="D85" s="16">
        <v>1263</v>
      </c>
      <c r="E85" s="16">
        <v>0</v>
      </c>
      <c r="F85" s="16">
        <f>E85-D85</f>
        <v>-1263</v>
      </c>
      <c r="G85" s="16">
        <f>IF(D85=0,0,E85/D85)*100</f>
        <v>0</v>
      </c>
      <c r="H85" s="1">
        <v>1263</v>
      </c>
      <c r="I85" s="1">
        <v>0</v>
      </c>
    </row>
    <row r="86" spans="1:9" ht="16.5" customHeight="1">
      <c r="A86" s="4"/>
      <c r="B86" s="21" t="s">
        <v>35</v>
      </c>
      <c r="C86" s="15" t="s">
        <v>36</v>
      </c>
      <c r="D86" s="16">
        <v>1263</v>
      </c>
      <c r="E86" s="16">
        <v>0</v>
      </c>
      <c r="F86" s="16">
        <f>E86-D86</f>
        <v>-1263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45</v>
      </c>
      <c r="C87" s="27"/>
      <c r="D87" s="16">
        <f>SUM(H85:H86)</f>
        <v>1263</v>
      </c>
      <c r="E87" s="16">
        <f>SUM(I85:I86)</f>
        <v>0</v>
      </c>
      <c r="F87" s="16">
        <f>E87-D87</f>
        <v>-1263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1263</v>
      </c>
      <c r="E89" s="16">
        <f>SUM(E87)</f>
        <v>0</v>
      </c>
      <c r="F89" s="16">
        <f>E89-D89</f>
        <v>-1263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1263</v>
      </c>
      <c r="E91" s="16">
        <f>SUM(E89)</f>
        <v>0</v>
      </c>
      <c r="F91" s="16">
        <f>E91-D91</f>
        <v>-1263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25" t="s">
        <v>70</v>
      </c>
      <c r="C93" s="25"/>
      <c r="D93" s="25"/>
      <c r="E93" s="25"/>
      <c r="F93" s="25"/>
      <c r="G93" s="25"/>
    </row>
    <row r="94" spans="1:7" ht="16.5" customHeight="1">
      <c r="A94" s="4"/>
      <c r="B94" s="26" t="s">
        <v>71</v>
      </c>
      <c r="C94" s="26"/>
      <c r="D94" s="26"/>
      <c r="E94" s="26"/>
      <c r="F94" s="26"/>
      <c r="G94" s="26"/>
    </row>
    <row r="95" spans="1:7" ht="16.5" customHeight="1">
      <c r="A95" s="4"/>
      <c r="B95" s="19" t="s">
        <v>16</v>
      </c>
      <c r="C95" s="20"/>
      <c r="D95" s="20"/>
      <c r="E95" s="20"/>
      <c r="F95" s="20"/>
      <c r="G95" s="20"/>
    </row>
    <row r="96" spans="1:9" ht="16.5" customHeight="1">
      <c r="A96" s="4"/>
      <c r="B96" s="21" t="s">
        <v>33</v>
      </c>
      <c r="C96" s="15" t="s">
        <v>34</v>
      </c>
      <c r="D96" s="16">
        <v>2337</v>
      </c>
      <c r="E96" s="16">
        <v>3750</v>
      </c>
      <c r="F96" s="16">
        <f>E96-D96</f>
        <v>1413</v>
      </c>
      <c r="G96" s="16">
        <f>IF(D96=0,0,E96/D96)*100</f>
        <v>160.46213093709883</v>
      </c>
      <c r="H96" s="1">
        <v>2337</v>
      </c>
      <c r="I96" s="1">
        <v>3750</v>
      </c>
    </row>
    <row r="97" spans="1:9" ht="16.5" customHeight="1">
      <c r="A97" s="4"/>
      <c r="B97" s="21" t="s">
        <v>39</v>
      </c>
      <c r="C97" s="15" t="s">
        <v>40</v>
      </c>
      <c r="D97" s="16">
        <v>2337</v>
      </c>
      <c r="E97" s="16">
        <v>3750</v>
      </c>
      <c r="F97" s="16">
        <f>E97-D97</f>
        <v>1413</v>
      </c>
      <c r="G97" s="16">
        <f>IF(D97=0,0,E97/D97)*100</f>
        <v>160.46213093709883</v>
      </c>
      <c r="H97" s="1">
        <v>0</v>
      </c>
      <c r="I97" s="1">
        <v>0</v>
      </c>
    </row>
    <row r="98" spans="1:7" ht="15.75" customHeight="1">
      <c r="A98" s="4"/>
      <c r="B98" s="27" t="s">
        <v>45</v>
      </c>
      <c r="C98" s="27"/>
      <c r="D98" s="16">
        <f>SUM(H96:H97)</f>
        <v>2337</v>
      </c>
      <c r="E98" s="16">
        <f>SUM(I96:I97)</f>
        <v>3750</v>
      </c>
      <c r="F98" s="16">
        <f>E98-D98</f>
        <v>1413</v>
      </c>
      <c r="G98" s="16">
        <f>IF(D98=0,0,E98/D98)*100</f>
        <v>160.46213093709883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72</v>
      </c>
      <c r="C100" s="27"/>
      <c r="D100" s="16">
        <f>SUM(D98)</f>
        <v>2337</v>
      </c>
      <c r="E100" s="16">
        <f>SUM(E98)</f>
        <v>3750</v>
      </c>
      <c r="F100" s="16">
        <f>E100-D100</f>
        <v>1413</v>
      </c>
      <c r="G100" s="16">
        <f>IF(D100=0,0,E100/D100)*100</f>
        <v>160.46213093709883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73</v>
      </c>
      <c r="C102" s="27"/>
      <c r="D102" s="16">
        <f>SUM(D100)</f>
        <v>2337</v>
      </c>
      <c r="E102" s="16">
        <f>SUM(E100)</f>
        <v>3750</v>
      </c>
      <c r="F102" s="16">
        <f>E102-D102</f>
        <v>1413</v>
      </c>
      <c r="G102" s="16">
        <f>IF(D102=0,0,E102/D102)*100</f>
        <v>160.46213093709883</v>
      </c>
    </row>
    <row r="103" spans="1:7" ht="15.75" customHeight="1">
      <c r="A103" s="4"/>
      <c r="B103" s="12"/>
      <c r="C103" s="13"/>
      <c r="D103" s="14"/>
      <c r="E103" s="14"/>
      <c r="F103" s="14"/>
      <c r="G103" s="14"/>
    </row>
    <row r="104" spans="1:7" ht="15.75" customHeight="1">
      <c r="A104" s="4"/>
      <c r="B104" s="27" t="s">
        <v>74</v>
      </c>
      <c r="C104" s="27"/>
      <c r="D104" s="16">
        <f>SUM(D91,D102)</f>
        <v>3600</v>
      </c>
      <c r="E104" s="16">
        <f>SUM(E91,E102)</f>
        <v>3750</v>
      </c>
      <c r="F104" s="16">
        <f>E104-D104</f>
        <v>150</v>
      </c>
      <c r="G104" s="16">
        <f>IF(D104=0,0,E104/D104)*100</f>
        <v>104.16666666666667</v>
      </c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2"/>
      <c r="C106" s="13"/>
      <c r="D106" s="14"/>
      <c r="E106" s="14"/>
      <c r="F106" s="14"/>
      <c r="G106" s="14"/>
    </row>
    <row r="107" spans="1:7" ht="16.5" customHeight="1">
      <c r="A107" s="4"/>
      <c r="B107" s="12"/>
      <c r="C107" s="13"/>
      <c r="D107" s="14"/>
      <c r="E107" s="14"/>
      <c r="F107" s="14"/>
      <c r="G107" s="14"/>
    </row>
    <row r="108" spans="1:7" ht="16.5" customHeight="1">
      <c r="A108" s="4"/>
      <c r="B108" s="18"/>
      <c r="C108" s="13" t="s">
        <v>10</v>
      </c>
      <c r="D108" s="16">
        <f>SUM(D32,D78,D104)</f>
        <v>124274</v>
      </c>
      <c r="E108" s="16">
        <f>SUM(E32,E78,E104)</f>
        <v>146852</v>
      </c>
      <c r="F108" s="16">
        <f>E108-D108</f>
        <v>22578</v>
      </c>
      <c r="G108" s="16">
        <f>IF(D108=0,0,E108/D108)*100</f>
        <v>118.16791927515007</v>
      </c>
    </row>
  </sheetData>
  <sheetProtection selectLockedCells="1" selectUnlockedCells="1"/>
  <mergeCells count="39">
    <mergeCell ref="B100:C100"/>
    <mergeCell ref="B102:C102"/>
    <mergeCell ref="B104:C104"/>
    <mergeCell ref="B87:C87"/>
    <mergeCell ref="B89:C89"/>
    <mergeCell ref="B91:C91"/>
    <mergeCell ref="B93:G93"/>
    <mergeCell ref="B94:G94"/>
    <mergeCell ref="B98:C98"/>
    <mergeCell ref="B74:C74"/>
    <mergeCell ref="B76:C76"/>
    <mergeCell ref="B78:C78"/>
    <mergeCell ref="B81:G81"/>
    <mergeCell ref="B82:G82"/>
    <mergeCell ref="B83:G83"/>
    <mergeCell ref="B55:G55"/>
    <mergeCell ref="B56:G56"/>
    <mergeCell ref="B63:C63"/>
    <mergeCell ref="B65:C65"/>
    <mergeCell ref="B67:G67"/>
    <mergeCell ref="B72:C72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2024-02-21T08:34:18Z</dcterms:modified>
  <cp:category/>
  <cp:version/>
  <cp:contentType/>
  <cp:contentStatus/>
</cp:coreProperties>
</file>