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480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<sst xmlns="http://schemas.openxmlformats.org/spreadsheetml/2006/main" count="170" uniqueCount="149">
  <si>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</si>
  <si>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</si>
  <si>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</si>
  <si>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</si>
  <si>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</si>
  <si>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</si>
  <si>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</si>
  <si>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</si>
  <si>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</si>
  <si>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</si>
  <si>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</si>
  <si>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</si>
  <si>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</si>
  <si>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</si>
  <si>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</si>
  <si>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</si>
  <si>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</si>
  <si>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</si>
  <si>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</si>
  <si>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</si>
  <si>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</si>
  <si>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</si>
  <si>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</si>
  <si>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</si>
  <si>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</si>
  <si>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</si>
  <si>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</si>
  <si>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</si>
  <si>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</si>
  <si>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</si>
  <si>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</si>
  <si>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</si>
  <si>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</si>
  <si>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</si>
  <si>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</si>
  <si>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</si>
  <si>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</si>
  <si>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</si>
  <si>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</si>
  <si>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</si>
  <si>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</si>
  <si>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</si>
  <si>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</si>
  <si>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</si>
  <si>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</si>
  <si>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</si>
  <si>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</si>
  <si>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</si>
  <si>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</si>
  <si>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</si>
  <si>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</si>
  <si>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</si>
  <si>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</si>
  <si>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</si>
  <si>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</si>
  <si>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</si>
  <si>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</si>
  <si>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</si>
  <si>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</si>
  <si>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</si>
  <si>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</si>
  <si>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</si>
  <si>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</si>
  <si>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</si>
  <si>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</si>
  <si>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</si>
  <si>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</si>
  <si>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</si>
  <si>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</si>
  <si>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</si>
  <si>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</si>
  <si>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</si>
  <si>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</si>
  <si>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</si>
  <si>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</si>
  <si>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</si>
  <si>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</si>
  <si>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</si>
  <si>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</si>
  <si>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</si>
  <si>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</si>
  <si>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</si>
  <si>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</si>
  <si>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</si>
  <si>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</si>
  <si>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</si>
  <si>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</si>
  <si>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</si>
  <si>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</si>
  <si>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</si>
  <si>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</si>
  <si>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</si>
  <si>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</si>
  <si>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</si>
  <si>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</si>
  <si>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</si>
  <si>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</si>
  <si>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</si>
  <si>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</si>
  <si>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</si>
  <si>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</si>
  <si>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</si>
  <si>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</si>
  <si>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</si>
  <si>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</si>
  <si>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</si>
  <si>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</si>
  <si>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</si>
  <si>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</si>
  <si>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</si>
  <si>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</si>
  <si>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</si>
  <si>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</si>
  <si>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</si>
  <si>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</si>
  <si>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Шумен</t>
  </si>
  <si>
    <t>гр./с. Шумен</t>
  </si>
  <si>
    <t>п.к: 9700</t>
  </si>
  <si>
    <t>ЕИК: 000931721</t>
  </si>
  <si>
    <t>Адм. Област: Шумен</t>
  </si>
  <si>
    <t>ул. Славянски</t>
  </si>
  <si>
    <t>№17</t>
  </si>
  <si>
    <t>Любомир Христов - кмет</t>
  </si>
  <si>
    <t>инж. Ирина Христова - гл. експерт ОВиЕЕ</t>
  </si>
  <si>
    <t>тел./GSM 054/857-725</t>
  </si>
  <si>
    <t>тел./GSM 054/800-810</t>
  </si>
  <si>
    <t>E-mail:mayor@shumen.bg</t>
  </si>
  <si>
    <t>E-mail:i.hristova@shumen.bg</t>
  </si>
  <si>
    <t>2019 г.</t>
  </si>
  <si>
    <t>дългосрочна/краткосрочна ОПНИЕВИБГ на община Шумен  2014-2020г.</t>
  </si>
  <si>
    <t xml:space="preserve">                      </t>
  </si>
  <si>
    <t>биодизел</t>
  </si>
  <si>
    <t>биоетанол</t>
  </si>
  <si>
    <t>2. Предстои да се разработи програма за проучване, проектиране и изграждане на мощности за геотермална енергия на територията на с. Мараш, Община Шумен</t>
  </si>
  <si>
    <t>1. Предстои да се разработи програма за проучване, проектиране и изграждане на мощности за геотермална енергия на територията на с. Мараш, Община Шумен</t>
  </si>
  <si>
    <t>2.Обучение за служители на Община "За изпълнение задълженията по ЗЕЕ и ЗЕВИ"</t>
  </si>
  <si>
    <t>Повишаване на използването на ВИ</t>
  </si>
  <si>
    <t>Повишен обществен интерес по темата</t>
  </si>
  <si>
    <t>смесено</t>
  </si>
  <si>
    <t>Финансов механизъм на европейското икономическо пространство 2009-2014</t>
  </si>
  <si>
    <t>планирана дейност</t>
  </si>
  <si>
    <t>изпълнена дейност през 2019г.</t>
  </si>
  <si>
    <t>1.Въведена е в експлоатация инсталацията на биогаз, получен от метанизация на активна утайка в "Градска пречиствателна станция за отпадъчни води" (ГПСОВ)Шумен</t>
  </si>
  <si>
    <t>ОПОС</t>
  </si>
  <si>
    <t>Изпълнена дейност през 2018г.</t>
  </si>
  <si>
    <t>Няма изпълнени мерки за производство на енергия от ВИ през 2019г.</t>
  </si>
  <si>
    <t>(19/02/2019г.)</t>
  </si>
  <si>
    <t>за изпълнние на Общинска програма за насърчаване използването на енергия от възобновяеми източници и биогорива (ОПНИЕВИБГ) на община Шумен</t>
  </si>
  <si>
    <t>инж. Любомир Христов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</si>
</sst>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60" applyFont="1" applyBorder="1" applyAlignment="1" applyProtection="1">
      <alignment horizontal="center" vertical="center" wrapText="1"/>
      <protection locked="0"/>
    </xf>
    <xf numFmtId="0" fontId="2" fillId="0" borderId="1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2" fontId="2" fillId="23" borderId="12" xfId="62" applyNumberFormat="1" applyFont="1" applyFill="1" applyBorder="1" applyAlignment="1">
      <alignment horizontal="center" vertical="center" wrapText="1"/>
    </xf>
    <xf numFmtId="0" fontId="6" fillId="2" borderId="12" xfId="47" applyFont="1" applyFill="1" applyBorder="1" applyAlignment="1">
      <alignment horizontal="center" vertical="center" wrapText="1"/>
    </xf>
    <xf numFmtId="3" fontId="6" fillId="2" borderId="12" xfId="47" applyNumberFormat="1" applyFont="1" applyFill="1" applyBorder="1" applyAlignment="1">
      <alignment horizontal="center" vertical="center" wrapText="1"/>
    </xf>
    <xf numFmtId="0" fontId="6" fillId="2" borderId="12" xfId="47" applyFont="1" applyFill="1" applyBorder="1" applyAlignment="1">
      <alignment horizontal="center" vertical="center" wrapText="1"/>
    </xf>
    <xf numFmtId="1" fontId="6" fillId="2" borderId="12" xfId="47" applyNumberFormat="1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3" borderId="12" xfId="0" applyFill="1" applyBorder="1" applyAlignment="1">
      <alignment vertical="center"/>
    </xf>
    <xf numFmtId="0" fontId="1" fillId="0" borderId="0" xfId="60" applyFont="1" applyAlignment="1">
      <alignment wrapText="1"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0" fontId="1" fillId="0" borderId="0" xfId="60" applyFont="1">
      <alignment/>
      <protection/>
    </xf>
    <xf numFmtId="0" fontId="1" fillId="0" borderId="0" xfId="59" applyFont="1" applyAlignment="1">
      <alignment wrapText="1"/>
      <protection/>
    </xf>
    <xf numFmtId="0" fontId="1" fillId="0" borderId="0" xfId="60" applyFont="1" applyAlignment="1">
      <alignment horizontal="left" vertical="center" wrapText="1"/>
      <protection/>
    </xf>
    <xf numFmtId="0" fontId="2" fillId="0" borderId="0" xfId="60" applyFont="1" applyAlignment="1">
      <alignment vertical="center"/>
      <protection/>
    </xf>
    <xf numFmtId="0" fontId="8" fillId="0" borderId="0" xfId="59" applyFont="1" applyAlignment="1">
      <alignment vertical="top" wrapText="1"/>
      <protection/>
    </xf>
    <xf numFmtId="0" fontId="1" fillId="0" borderId="0" xfId="59" applyAlignment="1">
      <alignment wrapText="1"/>
      <protection/>
    </xf>
    <xf numFmtId="0" fontId="1" fillId="0" borderId="0" xfId="59" applyFont="1" applyAlignment="1">
      <alignment horizontal="left"/>
      <protection/>
    </xf>
    <xf numFmtId="0" fontId="1" fillId="0" borderId="0" xfId="60" applyFont="1" applyAlignment="1">
      <alignment horizontal="center" vertical="center" wrapText="1"/>
      <protection/>
    </xf>
    <xf numFmtId="0" fontId="1" fillId="0" borderId="12" xfId="59" applyBorder="1">
      <alignment/>
      <protection/>
    </xf>
    <xf numFmtId="0" fontId="1" fillId="0" borderId="12" xfId="59" applyBorder="1" applyAlignment="1">
      <alignment wrapText="1"/>
      <protection/>
    </xf>
    <xf numFmtId="0" fontId="1" fillId="0" borderId="12" xfId="59" applyFont="1" applyFill="1" applyBorder="1" applyAlignment="1">
      <alignment horizontal="left" vertical="center"/>
      <protection/>
    </xf>
    <xf numFmtId="0" fontId="1" fillId="0" borderId="12" xfId="59" applyFont="1" applyFill="1" applyBorder="1" applyAlignment="1">
      <alignment horizontal="center" vertical="center"/>
      <protection/>
    </xf>
    <xf numFmtId="0" fontId="1" fillId="0" borderId="12" xfId="59" applyFill="1" applyBorder="1">
      <alignment/>
      <protection/>
    </xf>
    <xf numFmtId="0" fontId="24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80" fontId="1" fillId="0" borderId="12" xfId="6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23" borderId="12" xfId="62" applyFont="1" applyFill="1" applyBorder="1" applyAlignment="1">
      <alignment horizontal="center" vertical="center" wrapText="1"/>
    </xf>
    <xf numFmtId="2" fontId="2" fillId="23" borderId="12" xfId="62" applyNumberFormat="1" applyFont="1" applyFill="1" applyBorder="1" applyAlignment="1">
      <alignment horizontal="center" vertical="center" wrapText="1"/>
    </xf>
    <xf numFmtId="0" fontId="1" fillId="23" borderId="12" xfId="62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2" fillId="23" borderId="12" xfId="62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23" borderId="18" xfId="0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28" customWidth="1"/>
    <col min="2" max="2" width="25.140625" style="28" customWidth="1"/>
    <col min="3" max="3" width="27.00390625" style="28" customWidth="1"/>
    <col min="4" max="4" width="14.140625" style="28" customWidth="1"/>
    <col min="5" max="5" width="16.7109375" style="28" customWidth="1"/>
    <col min="6" max="16384" width="9.140625" style="28" customWidth="1"/>
  </cols>
  <sheetData>
    <row r="1" ht="12.75">
      <c r="A1" s="27"/>
    </row>
    <row r="2" spans="1:18" ht="12.75" customHeight="1">
      <c r="A2" s="29" t="s">
        <v>72</v>
      </c>
      <c r="B2" s="30"/>
      <c r="C2" s="29" t="s">
        <v>73</v>
      </c>
      <c r="D2" s="31"/>
      <c r="E2" s="31" t="s">
        <v>74</v>
      </c>
      <c r="F2" s="32" t="s">
        <v>75</v>
      </c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  <c r="R2" s="34"/>
    </row>
    <row r="3" spans="1:18" ht="12.75" customHeight="1">
      <c r="A3" s="29" t="s">
        <v>76</v>
      </c>
      <c r="C3" s="29" t="s">
        <v>77</v>
      </c>
      <c r="D3" s="31"/>
      <c r="E3" s="31" t="s">
        <v>78</v>
      </c>
      <c r="F3" s="32" t="s">
        <v>79</v>
      </c>
      <c r="G3" s="35"/>
      <c r="O3" s="34"/>
      <c r="P3" s="34"/>
      <c r="Q3" s="34"/>
      <c r="R3" s="34"/>
    </row>
    <row r="4" spans="1:18" ht="12.75">
      <c r="A4" s="29" t="s">
        <v>80</v>
      </c>
      <c r="C4" s="29" t="s">
        <v>81</v>
      </c>
      <c r="D4" s="31"/>
      <c r="E4" s="28" t="s">
        <v>82</v>
      </c>
      <c r="F4" s="32" t="s">
        <v>83</v>
      </c>
      <c r="G4" s="35"/>
      <c r="O4" s="34"/>
      <c r="P4" s="34"/>
      <c r="Q4" s="34"/>
      <c r="R4" s="34"/>
    </row>
    <row r="5" spans="1:18" ht="12.75" customHeight="1">
      <c r="A5" s="29" t="s">
        <v>84</v>
      </c>
      <c r="C5" s="29" t="s">
        <v>85</v>
      </c>
      <c r="D5" s="31"/>
      <c r="E5" s="31" t="s">
        <v>86</v>
      </c>
      <c r="F5" s="36" t="s">
        <v>87</v>
      </c>
      <c r="G5" s="35"/>
      <c r="O5" s="34"/>
      <c r="P5" s="34"/>
      <c r="Q5" s="34"/>
      <c r="R5" s="34"/>
    </row>
    <row r="6" spans="3:18" ht="12.75" customHeight="1">
      <c r="C6" s="29" t="s">
        <v>88</v>
      </c>
      <c r="D6" s="31"/>
      <c r="E6" s="31" t="s">
        <v>89</v>
      </c>
      <c r="F6" s="37"/>
      <c r="G6" s="35"/>
      <c r="O6" s="34"/>
      <c r="P6" s="34"/>
      <c r="Q6" s="34"/>
      <c r="R6" s="34"/>
    </row>
    <row r="7" spans="2:18" ht="12.75" customHeight="1">
      <c r="B7" s="30"/>
      <c r="C7" s="29" t="s">
        <v>90</v>
      </c>
      <c r="D7" s="31"/>
      <c r="E7" s="29" t="s">
        <v>91</v>
      </c>
      <c r="F7" s="37"/>
      <c r="G7" s="35"/>
      <c r="O7" s="34"/>
      <c r="P7" s="34"/>
      <c r="Q7" s="34"/>
      <c r="R7" s="34"/>
    </row>
    <row r="8" spans="2:7" ht="12.75" customHeight="1">
      <c r="B8" s="30"/>
      <c r="C8" s="29" t="s">
        <v>92</v>
      </c>
      <c r="D8" s="31"/>
      <c r="E8" s="35" t="s">
        <v>93</v>
      </c>
      <c r="F8" s="37"/>
      <c r="G8" s="35"/>
    </row>
    <row r="9" spans="2:7" ht="12.75">
      <c r="B9" s="30"/>
      <c r="C9" s="29" t="s">
        <v>94</v>
      </c>
      <c r="D9" s="31"/>
      <c r="E9" s="35" t="s">
        <v>95</v>
      </c>
      <c r="F9" s="37"/>
      <c r="G9" s="35"/>
    </row>
    <row r="10" spans="2:7" ht="12.75">
      <c r="B10" s="30"/>
      <c r="C10" s="29" t="s">
        <v>96</v>
      </c>
      <c r="D10" s="31"/>
      <c r="F10" s="30"/>
      <c r="G10" s="35"/>
    </row>
    <row r="11" spans="3:7" ht="12.75">
      <c r="C11" s="35"/>
      <c r="D11" s="31"/>
      <c r="E11" s="35"/>
      <c r="F11" s="35"/>
      <c r="G11" s="35"/>
    </row>
    <row r="12" spans="3:7" ht="12.75">
      <c r="C12" s="35"/>
      <c r="D12" s="35"/>
      <c r="E12" s="35"/>
      <c r="F12" s="35"/>
      <c r="G12" s="35"/>
    </row>
    <row r="13" spans="1:7" ht="12.75">
      <c r="A13" s="31"/>
      <c r="C13" s="35"/>
      <c r="D13" s="35"/>
      <c r="E13" s="35"/>
      <c r="F13" s="35"/>
      <c r="G13" s="35"/>
    </row>
    <row r="14" spans="3:7" ht="12.75">
      <c r="C14" s="35"/>
      <c r="D14" s="35"/>
      <c r="E14" s="35"/>
      <c r="F14" s="35"/>
      <c r="G14" s="35"/>
    </row>
    <row r="15" spans="3:7" ht="12.75">
      <c r="C15" s="35"/>
      <c r="D15" s="35"/>
      <c r="E15" s="35"/>
      <c r="F15" s="35"/>
      <c r="G15" s="35"/>
    </row>
    <row r="16" spans="3:7" ht="12.75">
      <c r="C16" s="35"/>
      <c r="D16" s="35"/>
      <c r="E16" s="35"/>
      <c r="F16" s="35"/>
      <c r="G16" s="35"/>
    </row>
    <row r="17" spans="3:7" ht="12.75">
      <c r="C17" s="35"/>
      <c r="D17" s="35"/>
      <c r="E17" s="35"/>
      <c r="F17" s="35"/>
      <c r="G17" s="35"/>
    </row>
    <row r="18" spans="3:7" ht="12.75">
      <c r="C18" s="35"/>
      <c r="D18" s="35"/>
      <c r="E18" s="35"/>
      <c r="F18" s="35"/>
      <c r="G18" s="35"/>
    </row>
    <row r="19" spans="4:7" ht="13.5" customHeight="1">
      <c r="D19" s="35"/>
      <c r="E19" s="35"/>
      <c r="F19" s="35"/>
      <c r="G19" s="35"/>
    </row>
    <row r="20" spans="1:3" ht="12.75">
      <c r="A20" s="38" t="s">
        <v>97</v>
      </c>
      <c r="B20" s="38" t="s">
        <v>98</v>
      </c>
      <c r="C20" s="39" t="s">
        <v>99</v>
      </c>
    </row>
    <row r="21" spans="1:3" ht="18" customHeight="1">
      <c r="A21" s="40" t="s">
        <v>100</v>
      </c>
      <c r="B21" s="38">
        <v>2.917</v>
      </c>
      <c r="C21" s="38">
        <v>0.334</v>
      </c>
    </row>
    <row r="22" spans="1:3" ht="16.5" customHeight="1">
      <c r="A22" s="40" t="s">
        <v>101</v>
      </c>
      <c r="B22" s="38">
        <v>4.778</v>
      </c>
      <c r="C22" s="38">
        <v>0.346</v>
      </c>
    </row>
    <row r="23" spans="1:3" ht="15.75" customHeight="1">
      <c r="A23" s="40" t="s">
        <v>102</v>
      </c>
      <c r="B23" s="38">
        <v>3.611</v>
      </c>
      <c r="C23" s="38">
        <v>0.356</v>
      </c>
    </row>
    <row r="24" spans="1:3" ht="12.75" customHeight="1">
      <c r="A24" s="40" t="s">
        <v>70</v>
      </c>
      <c r="B24" s="38">
        <v>5.555</v>
      </c>
      <c r="C24" s="38">
        <v>0.324</v>
      </c>
    </row>
    <row r="25" spans="1:3" ht="12.75" customHeight="1">
      <c r="A25" s="40" t="s">
        <v>103</v>
      </c>
      <c r="B25" s="38">
        <v>7.083</v>
      </c>
      <c r="C25" s="38">
        <v>0.334</v>
      </c>
    </row>
    <row r="26" spans="1:3" ht="12.75">
      <c r="A26" s="40" t="s">
        <v>104</v>
      </c>
      <c r="B26" s="38">
        <v>7.166</v>
      </c>
      <c r="C26" s="38">
        <v>0.481</v>
      </c>
    </row>
    <row r="27" spans="1:3" ht="12.75" customHeight="1">
      <c r="A27" s="40" t="s">
        <v>105</v>
      </c>
      <c r="B27" s="38">
        <v>11.569</v>
      </c>
      <c r="C27" s="38">
        <v>0.263</v>
      </c>
    </row>
    <row r="28" spans="1:3" ht="12.75" customHeight="1">
      <c r="A28" s="40" t="s">
        <v>106</v>
      </c>
      <c r="B28" s="38">
        <v>11.111</v>
      </c>
      <c r="C28" s="38">
        <v>0.276</v>
      </c>
    </row>
    <row r="29" spans="1:3" ht="12.75">
      <c r="A29" s="40" t="s">
        <v>71</v>
      </c>
      <c r="B29" s="38">
        <v>12.777</v>
      </c>
      <c r="C29" s="38">
        <v>0.225</v>
      </c>
    </row>
    <row r="30" spans="1:3" ht="12.75">
      <c r="A30" s="40" t="s">
        <v>107</v>
      </c>
      <c r="B30" s="38">
        <v>9.035</v>
      </c>
      <c r="C30" s="38">
        <v>0.202</v>
      </c>
    </row>
    <row r="31" spans="1:3" ht="12.75">
      <c r="A31" s="41" t="s">
        <v>17</v>
      </c>
      <c r="B31" s="42">
        <v>0</v>
      </c>
      <c r="C31" s="42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="87" zoomScaleNormal="87" zoomScalePageLayoutView="0" workbookViewId="0" topLeftCell="J21">
      <selection activeCell="Q37" sqref="Q37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>
      <c r="A3" s="54" t="s">
        <v>147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1"/>
    </row>
    <row r="5" spans="1:16" ht="21" customHeight="1">
      <c r="A5" s="55" t="s">
        <v>31</v>
      </c>
      <c r="B5" s="55"/>
      <c r="C5" s="56" t="s">
        <v>115</v>
      </c>
      <c r="D5" s="56"/>
      <c r="E5" s="56"/>
      <c r="F5" s="13" t="s">
        <v>117</v>
      </c>
      <c r="G5" s="56" t="s">
        <v>118</v>
      </c>
      <c r="H5" s="56"/>
      <c r="I5" s="57" t="s">
        <v>119</v>
      </c>
      <c r="J5" s="57"/>
      <c r="K5" s="57"/>
      <c r="L5" s="14"/>
      <c r="M5" s="15"/>
      <c r="N5" s="15"/>
      <c r="O5" s="15"/>
      <c r="P5" s="3"/>
    </row>
    <row r="6" spans="1:16" ht="23.25" customHeight="1">
      <c r="A6" s="63" t="s">
        <v>32</v>
      </c>
      <c r="B6" s="63"/>
      <c r="C6" s="64" t="s">
        <v>116</v>
      </c>
      <c r="D6" s="65"/>
      <c r="E6" s="48"/>
      <c r="F6" s="10" t="s">
        <v>117</v>
      </c>
      <c r="G6" s="49" t="s">
        <v>2</v>
      </c>
      <c r="H6" s="49"/>
      <c r="I6" s="49"/>
      <c r="J6" s="49"/>
      <c r="K6" s="49" t="s">
        <v>120</v>
      </c>
      <c r="L6" s="49"/>
      <c r="M6" s="49"/>
      <c r="N6" s="49"/>
      <c r="O6" s="16" t="s">
        <v>121</v>
      </c>
      <c r="P6" s="2"/>
    </row>
    <row r="7" spans="1:15" ht="17.25" customHeight="1">
      <c r="A7" s="66" t="s">
        <v>1</v>
      </c>
      <c r="B7" s="66"/>
      <c r="C7" s="60" t="s">
        <v>122</v>
      </c>
      <c r="D7" s="60"/>
      <c r="E7" s="60"/>
      <c r="F7" s="60"/>
      <c r="G7" s="60"/>
      <c r="H7" s="60"/>
      <c r="I7" s="61" t="s">
        <v>125</v>
      </c>
      <c r="J7" s="61"/>
      <c r="K7" s="61"/>
      <c r="L7" s="62" t="s">
        <v>126</v>
      </c>
      <c r="M7" s="62"/>
      <c r="N7" s="62"/>
      <c r="O7" s="62"/>
    </row>
    <row r="8" spans="1:15" ht="17.25" customHeight="1">
      <c r="A8" s="63" t="s">
        <v>33</v>
      </c>
      <c r="B8" s="63"/>
      <c r="C8" s="60" t="s">
        <v>123</v>
      </c>
      <c r="D8" s="60"/>
      <c r="E8" s="60"/>
      <c r="F8" s="60"/>
      <c r="G8" s="60"/>
      <c r="H8" s="60"/>
      <c r="I8" s="61" t="s">
        <v>124</v>
      </c>
      <c r="J8" s="61"/>
      <c r="K8" s="61"/>
      <c r="L8" s="62" t="s">
        <v>127</v>
      </c>
      <c r="M8" s="62"/>
      <c r="N8" s="62"/>
      <c r="O8" s="62"/>
    </row>
    <row r="9" spans="1:15" ht="20.25" customHeight="1">
      <c r="A9" s="63" t="s">
        <v>34</v>
      </c>
      <c r="B9" s="63"/>
      <c r="C9" s="76" t="s">
        <v>129</v>
      </c>
      <c r="D9" s="77"/>
      <c r="E9" s="77"/>
      <c r="F9" s="77"/>
      <c r="G9" s="77"/>
      <c r="H9" s="77"/>
      <c r="I9" s="77"/>
      <c r="J9" s="77"/>
      <c r="K9" s="78"/>
      <c r="L9" s="74" t="s">
        <v>35</v>
      </c>
      <c r="M9" s="74"/>
      <c r="N9" s="74" t="s">
        <v>128</v>
      </c>
      <c r="O9" s="74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75" t="s">
        <v>26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7"/>
      <c r="S12" s="4"/>
    </row>
    <row r="13" spans="1:18" ht="25.5" customHeight="1">
      <c r="A13" s="50" t="s">
        <v>20</v>
      </c>
      <c r="B13" s="50" t="s">
        <v>68</v>
      </c>
      <c r="C13" s="50" t="s">
        <v>3</v>
      </c>
      <c r="D13" s="50" t="s">
        <v>108</v>
      </c>
      <c r="E13" s="50" t="s">
        <v>7</v>
      </c>
      <c r="F13" s="50" t="s">
        <v>8</v>
      </c>
      <c r="G13" s="50" t="s">
        <v>65</v>
      </c>
      <c r="H13" s="50"/>
      <c r="I13" s="50"/>
      <c r="J13" s="50"/>
      <c r="K13" s="50"/>
      <c r="L13" s="50"/>
      <c r="M13" s="50"/>
      <c r="N13" s="50" t="s">
        <v>37</v>
      </c>
      <c r="O13" s="50" t="s">
        <v>6</v>
      </c>
      <c r="P13" s="50" t="s">
        <v>5</v>
      </c>
      <c r="Q13" s="50" t="s">
        <v>4</v>
      </c>
      <c r="R13" s="4"/>
    </row>
    <row r="14" spans="1:17" ht="25.5" customHeight="1">
      <c r="A14" s="50"/>
      <c r="B14" s="50"/>
      <c r="C14" s="50"/>
      <c r="D14" s="52"/>
      <c r="E14" s="72"/>
      <c r="F14" s="50"/>
      <c r="G14" s="51" t="s">
        <v>22</v>
      </c>
      <c r="H14" s="51"/>
      <c r="I14" s="50" t="s">
        <v>9</v>
      </c>
      <c r="J14" s="50"/>
      <c r="K14" s="51" t="s">
        <v>10</v>
      </c>
      <c r="L14" s="51" t="s">
        <v>11</v>
      </c>
      <c r="M14" s="51" t="s">
        <v>36</v>
      </c>
      <c r="N14" s="50"/>
      <c r="O14" s="50"/>
      <c r="P14" s="50"/>
      <c r="Q14" s="50"/>
    </row>
    <row r="15" spans="1:17" ht="8.25" customHeight="1" hidden="1">
      <c r="A15" s="50"/>
      <c r="B15" s="50"/>
      <c r="C15" s="50"/>
      <c r="D15" s="52"/>
      <c r="E15" s="72"/>
      <c r="F15" s="50"/>
      <c r="G15" s="51"/>
      <c r="H15" s="51"/>
      <c r="I15" s="51" t="s">
        <v>12</v>
      </c>
      <c r="J15" s="51" t="s">
        <v>13</v>
      </c>
      <c r="K15" s="51"/>
      <c r="L15" s="51"/>
      <c r="M15" s="51"/>
      <c r="N15" s="50"/>
      <c r="O15" s="50"/>
      <c r="P15" s="50"/>
      <c r="Q15" s="50"/>
    </row>
    <row r="16" spans="1:17" ht="25.5" customHeight="1">
      <c r="A16" s="50"/>
      <c r="B16" s="50"/>
      <c r="C16" s="50"/>
      <c r="D16" s="52"/>
      <c r="E16" s="72"/>
      <c r="F16" s="50"/>
      <c r="G16" s="20" t="s">
        <v>21</v>
      </c>
      <c r="H16" s="20" t="s">
        <v>66</v>
      </c>
      <c r="I16" s="51"/>
      <c r="J16" s="51"/>
      <c r="K16" s="51"/>
      <c r="L16" s="51"/>
      <c r="M16" s="51"/>
      <c r="N16" s="50"/>
      <c r="O16" s="50"/>
      <c r="P16" s="50"/>
      <c r="Q16" s="50"/>
    </row>
    <row r="17" spans="1:17" ht="54" customHeight="1">
      <c r="A17" s="21" t="s">
        <v>109</v>
      </c>
      <c r="B17" s="21" t="s">
        <v>14</v>
      </c>
      <c r="C17" s="21" t="s">
        <v>110</v>
      </c>
      <c r="D17" s="21" t="s">
        <v>14</v>
      </c>
      <c r="E17" s="22" t="s">
        <v>15</v>
      </c>
      <c r="F17" s="22" t="s">
        <v>16</v>
      </c>
      <c r="G17" s="23" t="s">
        <v>111</v>
      </c>
      <c r="H17" s="23" t="s">
        <v>110</v>
      </c>
      <c r="I17" s="22" t="s">
        <v>67</v>
      </c>
      <c r="J17" s="22" t="s">
        <v>67</v>
      </c>
      <c r="K17" s="22" t="s">
        <v>16</v>
      </c>
      <c r="L17" s="24" t="s">
        <v>23</v>
      </c>
      <c r="M17" s="21" t="s">
        <v>24</v>
      </c>
      <c r="N17" s="21" t="s">
        <v>110</v>
      </c>
      <c r="O17" s="23" t="s">
        <v>18</v>
      </c>
      <c r="P17" s="21" t="s">
        <v>19</v>
      </c>
      <c r="Q17" s="21" t="s">
        <v>17</v>
      </c>
    </row>
    <row r="18" spans="1:18" ht="39.75" customHeight="1">
      <c r="A18" s="68" t="s">
        <v>69</v>
      </c>
      <c r="B18" s="68"/>
      <c r="C18" s="69" t="s">
        <v>145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8"/>
    </row>
    <row r="19" spans="1:18" ht="15">
      <c r="A19" s="12"/>
      <c r="B19" s="7"/>
      <c r="C19" s="12"/>
      <c r="D19" s="12"/>
      <c r="E19" s="12"/>
      <c r="F19" s="12"/>
      <c r="G19" s="12"/>
      <c r="H19" s="12" t="s">
        <v>17</v>
      </c>
      <c r="I19" s="12"/>
      <c r="J19" s="12"/>
      <c r="K19" s="47">
        <f>G19*VLOOKUP($H19,Data!$A$21:$C$31,2,FALSE)*1000+SUM(I19:J19)</f>
        <v>0</v>
      </c>
      <c r="L19" s="12"/>
      <c r="M19" s="12">
        <f>G19*VLOOKUP($H19,Data!$A$21:$C$31,2,FALSE)*VLOOKUP($H19,Data!$A$21:$C$31,3,FALSE)+(I19*0.819+J19*0.247)/1000</f>
        <v>0</v>
      </c>
      <c r="N19" s="12"/>
      <c r="O19" s="12"/>
      <c r="P19" s="12"/>
      <c r="Q19" s="12"/>
      <c r="R19" s="9"/>
    </row>
    <row r="20" spans="1:17" ht="36.75" customHeight="1">
      <c r="A20" s="67" t="s">
        <v>38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30">
      <c r="A21" s="79" t="s">
        <v>28</v>
      </c>
      <c r="B21" s="80"/>
      <c r="C21" s="80"/>
      <c r="D21" s="80"/>
      <c r="E21" s="80"/>
      <c r="F21" s="80"/>
      <c r="G21" s="81"/>
      <c r="H21" s="100" t="s">
        <v>39</v>
      </c>
      <c r="I21" s="83"/>
      <c r="J21" s="83"/>
      <c r="K21" s="83"/>
      <c r="L21" s="80" t="s">
        <v>50</v>
      </c>
      <c r="M21" s="81"/>
      <c r="N21" s="25" t="s">
        <v>27</v>
      </c>
      <c r="O21" s="79" t="s">
        <v>4</v>
      </c>
      <c r="P21" s="80"/>
      <c r="Q21" s="81"/>
    </row>
    <row r="22" spans="1:17" ht="15">
      <c r="A22" s="73" t="s">
        <v>134</v>
      </c>
      <c r="B22" s="73"/>
      <c r="C22" s="73"/>
      <c r="D22" s="73"/>
      <c r="E22" s="73"/>
      <c r="F22" s="73"/>
      <c r="G22" s="73"/>
      <c r="H22" s="84" t="s">
        <v>49</v>
      </c>
      <c r="I22" s="85"/>
      <c r="J22" s="85"/>
      <c r="K22" s="86"/>
      <c r="L22" s="94" t="s">
        <v>136</v>
      </c>
      <c r="M22" s="95"/>
      <c r="N22" s="82" t="s">
        <v>138</v>
      </c>
      <c r="O22" s="73" t="s">
        <v>140</v>
      </c>
      <c r="P22" s="73"/>
      <c r="Q22" s="73"/>
    </row>
    <row r="23" spans="1:17" ht="15">
      <c r="A23" s="73"/>
      <c r="B23" s="73"/>
      <c r="C23" s="73"/>
      <c r="D23" s="73"/>
      <c r="E23" s="73"/>
      <c r="F23" s="73"/>
      <c r="G23" s="73"/>
      <c r="H23" s="87"/>
      <c r="I23" s="88"/>
      <c r="J23" s="88"/>
      <c r="K23" s="89"/>
      <c r="L23" s="96"/>
      <c r="M23" s="97"/>
      <c r="N23" s="82"/>
      <c r="O23" s="73"/>
      <c r="P23" s="73"/>
      <c r="Q23" s="73"/>
    </row>
    <row r="24" spans="1:17" ht="15">
      <c r="A24" s="73" t="s">
        <v>135</v>
      </c>
      <c r="B24" s="73"/>
      <c r="C24" s="73"/>
      <c r="D24" s="73"/>
      <c r="E24" s="73"/>
      <c r="F24" s="73"/>
      <c r="G24" s="73"/>
      <c r="H24" s="84" t="s">
        <v>47</v>
      </c>
      <c r="I24" s="85"/>
      <c r="J24" s="85"/>
      <c r="K24" s="86"/>
      <c r="L24" s="94" t="s">
        <v>137</v>
      </c>
      <c r="M24" s="95"/>
      <c r="N24" s="82" t="s">
        <v>139</v>
      </c>
      <c r="O24" s="73" t="s">
        <v>141</v>
      </c>
      <c r="P24" s="73"/>
      <c r="Q24" s="73"/>
    </row>
    <row r="25" spans="1:17" ht="15">
      <c r="A25" s="73"/>
      <c r="B25" s="73"/>
      <c r="C25" s="73"/>
      <c r="D25" s="73"/>
      <c r="E25" s="73"/>
      <c r="F25" s="73"/>
      <c r="G25" s="73"/>
      <c r="H25" s="87"/>
      <c r="I25" s="88"/>
      <c r="J25" s="88"/>
      <c r="K25" s="89"/>
      <c r="L25" s="96"/>
      <c r="M25" s="97"/>
      <c r="N25" s="82"/>
      <c r="O25" s="73"/>
      <c r="P25" s="73"/>
      <c r="Q25" s="73"/>
    </row>
    <row r="26" spans="1:17" ht="15">
      <c r="A26" s="73"/>
      <c r="B26" s="73"/>
      <c r="C26" s="73"/>
      <c r="D26" s="73"/>
      <c r="E26" s="73"/>
      <c r="F26" s="73"/>
      <c r="G26" s="73"/>
      <c r="H26" s="84"/>
      <c r="I26" s="85"/>
      <c r="J26" s="85"/>
      <c r="K26" s="86"/>
      <c r="L26" s="94"/>
      <c r="M26" s="95"/>
      <c r="N26" s="82"/>
      <c r="O26" s="73"/>
      <c r="P26" s="73"/>
      <c r="Q26" s="73"/>
    </row>
    <row r="27" spans="1:17" ht="15">
      <c r="A27" s="73"/>
      <c r="B27" s="73"/>
      <c r="C27" s="73"/>
      <c r="D27" s="73"/>
      <c r="E27" s="73"/>
      <c r="F27" s="73"/>
      <c r="G27" s="73"/>
      <c r="H27" s="87"/>
      <c r="I27" s="88"/>
      <c r="J27" s="88"/>
      <c r="K27" s="89"/>
      <c r="L27" s="96"/>
      <c r="M27" s="97"/>
      <c r="N27" s="82"/>
      <c r="O27" s="73"/>
      <c r="P27" s="73"/>
      <c r="Q27" s="73"/>
    </row>
    <row r="28" spans="1:17" ht="39.75" customHeight="1">
      <c r="A28" s="90" t="s">
        <v>51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43"/>
      <c r="P28" s="43"/>
      <c r="Q28" s="43"/>
    </row>
    <row r="29" spans="1:14" ht="33" customHeight="1">
      <c r="A29" s="83" t="s">
        <v>25</v>
      </c>
      <c r="B29" s="83"/>
      <c r="C29" s="83"/>
      <c r="D29" s="84" t="s">
        <v>29</v>
      </c>
      <c r="E29" s="85"/>
      <c r="F29" s="85"/>
      <c r="G29" s="86"/>
      <c r="H29" s="83" t="s">
        <v>30</v>
      </c>
      <c r="I29" s="83"/>
      <c r="J29" s="98" t="s">
        <v>54</v>
      </c>
      <c r="K29" s="99"/>
      <c r="L29" s="83" t="s">
        <v>58</v>
      </c>
      <c r="M29" s="83"/>
      <c r="N29" s="83"/>
    </row>
    <row r="30" spans="1:14" ht="23.25" customHeight="1">
      <c r="A30" s="83"/>
      <c r="B30" s="83"/>
      <c r="C30" s="83"/>
      <c r="D30" s="87"/>
      <c r="E30" s="88"/>
      <c r="F30" s="88"/>
      <c r="G30" s="89"/>
      <c r="H30" s="83"/>
      <c r="I30" s="83"/>
      <c r="J30" s="26" t="s">
        <v>52</v>
      </c>
      <c r="K30" s="26" t="s">
        <v>53</v>
      </c>
      <c r="L30" s="83"/>
      <c r="M30" s="83"/>
      <c r="N30" s="83"/>
    </row>
    <row r="31" spans="1:14" ht="15">
      <c r="A31" s="61" t="s">
        <v>55</v>
      </c>
      <c r="B31" s="61"/>
      <c r="C31" s="61"/>
      <c r="D31" s="91">
        <v>112453</v>
      </c>
      <c r="E31" s="92"/>
      <c r="F31" s="92"/>
      <c r="G31" s="93"/>
      <c r="H31" s="74" t="s">
        <v>131</v>
      </c>
      <c r="I31" s="74"/>
      <c r="J31" s="11">
        <f>D31*0.06</f>
        <v>6747.179999999999</v>
      </c>
      <c r="K31" s="11"/>
      <c r="L31" s="49"/>
      <c r="M31" s="49"/>
      <c r="N31" s="49"/>
    </row>
    <row r="32" spans="1:14" ht="15">
      <c r="A32" s="61" t="s">
        <v>56</v>
      </c>
      <c r="B32" s="61"/>
      <c r="C32" s="61"/>
      <c r="D32" s="91">
        <v>31681</v>
      </c>
      <c r="E32" s="92"/>
      <c r="F32" s="92"/>
      <c r="G32" s="93"/>
      <c r="H32" s="74" t="s">
        <v>132</v>
      </c>
      <c r="I32" s="74"/>
      <c r="J32" s="11"/>
      <c r="K32" s="11">
        <f>D32*0.07</f>
        <v>2217.67</v>
      </c>
      <c r="L32" s="49"/>
      <c r="M32" s="49"/>
      <c r="N32" s="49"/>
    </row>
    <row r="33" spans="1:17" ht="38.25" customHeight="1">
      <c r="A33" s="104" t="s">
        <v>57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ht="30">
      <c r="A34" s="98" t="s">
        <v>28</v>
      </c>
      <c r="B34" s="105"/>
      <c r="C34" s="105"/>
      <c r="D34" s="105"/>
      <c r="E34" s="105"/>
      <c r="F34" s="105"/>
      <c r="G34" s="99"/>
      <c r="H34" s="100" t="s">
        <v>59</v>
      </c>
      <c r="I34" s="100"/>
      <c r="J34" s="100"/>
      <c r="K34" s="100"/>
      <c r="L34" s="100" t="s">
        <v>50</v>
      </c>
      <c r="M34" s="100"/>
      <c r="N34" s="25" t="s">
        <v>27</v>
      </c>
      <c r="O34" s="100" t="s">
        <v>58</v>
      </c>
      <c r="P34" s="100"/>
      <c r="Q34" s="100"/>
    </row>
    <row r="35" spans="1:17" ht="67.5" customHeight="1">
      <c r="A35" s="102" t="s">
        <v>142</v>
      </c>
      <c r="B35" s="106"/>
      <c r="C35" s="106"/>
      <c r="D35" s="106"/>
      <c r="E35" s="106"/>
      <c r="F35" s="106"/>
      <c r="G35" s="103"/>
      <c r="H35" s="100" t="s">
        <v>61</v>
      </c>
      <c r="I35" s="100"/>
      <c r="J35" s="100"/>
      <c r="K35" s="100"/>
      <c r="L35" s="102" t="s">
        <v>136</v>
      </c>
      <c r="M35" s="103"/>
      <c r="N35" s="12" t="s">
        <v>143</v>
      </c>
      <c r="O35" s="102" t="s">
        <v>144</v>
      </c>
      <c r="P35" s="106"/>
      <c r="Q35" s="103"/>
    </row>
    <row r="36" spans="1:17" ht="26.25" customHeight="1">
      <c r="A36" s="101" t="s">
        <v>133</v>
      </c>
      <c r="B36" s="101"/>
      <c r="C36" s="101"/>
      <c r="D36" s="101"/>
      <c r="E36" s="101"/>
      <c r="F36" s="101"/>
      <c r="G36" s="101"/>
      <c r="H36" s="100" t="s">
        <v>63</v>
      </c>
      <c r="I36" s="100"/>
      <c r="J36" s="100"/>
      <c r="K36" s="100"/>
      <c r="L36" s="102" t="s">
        <v>136</v>
      </c>
      <c r="M36" s="103"/>
      <c r="N36" s="12" t="s">
        <v>93</v>
      </c>
      <c r="O36" s="101" t="s">
        <v>140</v>
      </c>
      <c r="P36" s="101"/>
      <c r="Q36" s="101"/>
    </row>
    <row r="37" spans="8:16" ht="15">
      <c r="H37" s="46" t="s">
        <v>112</v>
      </c>
      <c r="M37" s="46" t="s">
        <v>113</v>
      </c>
      <c r="P37" s="45" t="s">
        <v>148</v>
      </c>
    </row>
    <row r="38" ht="15">
      <c r="H38" s="44"/>
    </row>
    <row r="39" spans="4:13" ht="15">
      <c r="D39" t="s">
        <v>130</v>
      </c>
      <c r="H39" t="s">
        <v>146</v>
      </c>
      <c r="M39" t="s">
        <v>114</v>
      </c>
    </row>
  </sheetData>
  <sheetProtection/>
  <mergeCells count="91">
    <mergeCell ref="A33:Q33"/>
    <mergeCell ref="A34:G34"/>
    <mergeCell ref="A35:G35"/>
    <mergeCell ref="H35:K35"/>
    <mergeCell ref="O34:Q34"/>
    <mergeCell ref="O35:Q35"/>
    <mergeCell ref="H34:K34"/>
    <mergeCell ref="L34:M34"/>
    <mergeCell ref="A36:G36"/>
    <mergeCell ref="L35:M35"/>
    <mergeCell ref="L36:M36"/>
    <mergeCell ref="O36:Q36"/>
    <mergeCell ref="H36:K36"/>
    <mergeCell ref="H21:K21"/>
    <mergeCell ref="L21:M21"/>
    <mergeCell ref="H22:K23"/>
    <mergeCell ref="H24:K25"/>
    <mergeCell ref="L22:M23"/>
    <mergeCell ref="L24:M25"/>
    <mergeCell ref="L26:M27"/>
    <mergeCell ref="A32:C32"/>
    <mergeCell ref="L29:N30"/>
    <mergeCell ref="H29:I30"/>
    <mergeCell ref="J29:K29"/>
    <mergeCell ref="L31:N31"/>
    <mergeCell ref="L32:N32"/>
    <mergeCell ref="H31:I31"/>
    <mergeCell ref="H32:I32"/>
    <mergeCell ref="D32:G32"/>
    <mergeCell ref="O26:Q27"/>
    <mergeCell ref="D31:G31"/>
    <mergeCell ref="H26:K27"/>
    <mergeCell ref="O24:Q25"/>
    <mergeCell ref="A31:C31"/>
    <mergeCell ref="N22:N23"/>
    <mergeCell ref="A29:C30"/>
    <mergeCell ref="A26:G27"/>
    <mergeCell ref="N26:N27"/>
    <mergeCell ref="A24:G25"/>
    <mergeCell ref="N24:N25"/>
    <mergeCell ref="D29:G30"/>
    <mergeCell ref="A28:N28"/>
    <mergeCell ref="O22:Q23"/>
    <mergeCell ref="L9:M9"/>
    <mergeCell ref="N9:O9"/>
    <mergeCell ref="A12:Q12"/>
    <mergeCell ref="O13:O16"/>
    <mergeCell ref="C9:K9"/>
    <mergeCell ref="A21:G21"/>
    <mergeCell ref="O21:Q21"/>
    <mergeCell ref="A22:G23"/>
    <mergeCell ref="A9:B9"/>
    <mergeCell ref="M14:M16"/>
    <mergeCell ref="L14:L16"/>
    <mergeCell ref="A20:Q20"/>
    <mergeCell ref="K14:K16"/>
    <mergeCell ref="P13:P16"/>
    <mergeCell ref="A18:B18"/>
    <mergeCell ref="C18:Q18"/>
    <mergeCell ref="Q13:Q16"/>
    <mergeCell ref="N13:N16"/>
    <mergeCell ref="E13:E16"/>
    <mergeCell ref="A8:B8"/>
    <mergeCell ref="C8:H8"/>
    <mergeCell ref="I8:K8"/>
    <mergeCell ref="L8:O8"/>
    <mergeCell ref="C7:H7"/>
    <mergeCell ref="I7:K7"/>
    <mergeCell ref="L7:O7"/>
    <mergeCell ref="A6:B6"/>
    <mergeCell ref="C6:E6"/>
    <mergeCell ref="G6:J6"/>
    <mergeCell ref="K6:N6"/>
    <mergeCell ref="A7:B7"/>
    <mergeCell ref="A2:P2"/>
    <mergeCell ref="A3:P3"/>
    <mergeCell ref="A5:B5"/>
    <mergeCell ref="C5:E5"/>
    <mergeCell ref="G5:H5"/>
    <mergeCell ref="I5:K5"/>
    <mergeCell ref="A4:O4"/>
    <mergeCell ref="G13:M13"/>
    <mergeCell ref="I15:I16"/>
    <mergeCell ref="C13:C16"/>
    <mergeCell ref="A13:A16"/>
    <mergeCell ref="J15:J16"/>
    <mergeCell ref="G14:H15"/>
    <mergeCell ref="D13:D16"/>
    <mergeCell ref="I14:J14"/>
    <mergeCell ref="F13:F16"/>
    <mergeCell ref="B13:B16"/>
  </mergeCells>
  <dataValidations count="6">
    <dataValidation type="list" allowBlank="1" showInputMessage="1" showErrorMessage="1" sqref="H35:K36">
      <formula1>Потенциал</formula1>
    </dataValidation>
    <dataValidation type="list" allowBlank="1" showInputMessage="1" showErrorMessage="1" sqref="H22:K27">
      <formula1>НПДЕВИ</formula1>
    </dataValidation>
    <dataValidation type="list" allowBlank="1" showInputMessage="1" showErrorMessage="1" sqref="H19">
      <formula1>gorivo2</formula1>
    </dataValidation>
    <dataValidation type="list" allowBlank="1" showInputMessage="1" showErrorMessage="1" sqref="N19">
      <formula1>az</formula1>
    </dataValidation>
    <dataValidation type="list" allowBlank="1" showInputMessage="1" showErrorMessage="1" sqref="A19">
      <formula1>опа</formula1>
    </dataValidation>
    <dataValidation type="list" allowBlank="1" showInputMessage="1" showErrorMessage="1" sqref="C19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40</v>
      </c>
      <c r="D1" s="18" t="s">
        <v>60</v>
      </c>
    </row>
    <row r="2" spans="1:4" ht="153.75" customHeight="1">
      <c r="A2" s="18" t="s">
        <v>41</v>
      </c>
      <c r="D2" s="19" t="s">
        <v>61</v>
      </c>
    </row>
    <row r="3" spans="1:4" ht="168.75" customHeight="1">
      <c r="A3" s="18" t="s">
        <v>42</v>
      </c>
      <c r="D3" s="19" t="s">
        <v>62</v>
      </c>
    </row>
    <row r="4" spans="1:4" ht="120">
      <c r="A4" s="18" t="s">
        <v>43</v>
      </c>
      <c r="D4" s="19" t="s">
        <v>63</v>
      </c>
    </row>
    <row r="5" spans="1:4" ht="127.5" customHeight="1">
      <c r="A5" s="18" t="s">
        <v>44</v>
      </c>
      <c r="D5" s="19" t="s">
        <v>64</v>
      </c>
    </row>
    <row r="6" ht="195">
      <c r="A6" s="18" t="s">
        <v>45</v>
      </c>
    </row>
    <row r="7" ht="171.75" customHeight="1">
      <c r="A7" s="18" t="s">
        <v>46</v>
      </c>
    </row>
    <row r="8" ht="180.75" customHeight="1">
      <c r="A8" s="18" t="s">
        <v>47</v>
      </c>
    </row>
    <row r="9" ht="180">
      <c r="A9" s="18" t="s">
        <v>48</v>
      </c>
    </row>
    <row r="10" ht="258" customHeight="1">
      <c r="A10" s="18" t="s">
        <v>49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i.hristova</cp:lastModifiedBy>
  <cp:lastPrinted>2020-02-19T08:24:35Z</cp:lastPrinted>
  <dcterms:created xsi:type="dcterms:W3CDTF">2016-09-16T07:06:44Z</dcterms:created>
  <dcterms:modified xsi:type="dcterms:W3CDTF">2020-02-19T08:56:01Z</dcterms:modified>
  <cp:category/>
  <cp:version/>
  <cp:contentType/>
  <cp:contentStatus/>
</cp:coreProperties>
</file>