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6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<sst xmlns="http://schemas.openxmlformats.org/spreadsheetml/2006/main" count="136" uniqueCount="112">
  <si>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</si>
  <si>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</si>
  <si>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</si>
  <si>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</si>
  <si>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</si>
  <si>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</si>
  <si>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</si>
  <si>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</si>
  <si>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</si>
  <si>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</si>
  <si>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</si>
  <si>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</si>
  <si>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</si>
  <si>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</si>
  <si>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</si>
  <si>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</si>
  <si>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</si>
  <si>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</si>
  <si>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</si>
  <si>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</si>
  <si>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</si>
  <si>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</si>
  <si>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</si>
  <si>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</si>
  <si>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</si>
  <si>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</si>
  <si>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</si>
  <si>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</si>
  <si>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</si>
  <si>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</si>
  <si>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</si>
  <si>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</si>
  <si>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</si>
  <si>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</si>
  <si>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</si>
  <si>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</si>
  <si>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</si>
  <si>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</si>
  <si>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</si>
  <si>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</si>
  <si>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</si>
  <si>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</si>
  <si>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</si>
  <si>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</si>
  <si>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</si>
  <si>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</si>
  <si>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</si>
  <si>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</si>
  <si>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</si>
  <si>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</si>
  <si>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</si>
  <si>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</si>
  <si>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</si>
  <si>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</si>
  <si>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</si>
  <si>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</si>
  <si>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</si>
  <si>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</si>
  <si>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</si>
  <si>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</si>
  <si>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</si>
  <si>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</si>
  <si>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</si>
  <si>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</si>
  <si>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</si>
  <si>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</si>
  <si>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</si>
  <si>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</si>
  <si>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</si>
  <si>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</si>
  <si>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</si>
  <si>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</si>
  <si>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</si>
  <si>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</si>
  <si>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</si>
  <si>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</si>
  <si>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</si>
  <si>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</si>
  <si>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</si>
  <si>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</si>
  <si>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</si>
  <si>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</si>
  <si>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</si>
  <si>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</si>
  <si>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</si>
  <si>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</si>
  <si>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</si>
  <si>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</si>
  <si>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</si>
  <si>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</si>
  <si>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</si>
  <si>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</si>
  <si>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</si>
  <si>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</si>
  <si>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</si>
  <si>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</si>
  <si>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Шумен</t>
  </si>
  <si>
    <t>Шумен</t>
  </si>
  <si>
    <t>Славянски</t>
  </si>
  <si>
    <t>Общинска програма за енергийна ефективност на Община Шумен за периода 2018-2023г.</t>
  </si>
  <si>
    <t>2018-2023г.</t>
  </si>
  <si>
    <t>№776/31.05.2018г.</t>
  </si>
  <si>
    <t>Биляна Иванова</t>
  </si>
  <si>
    <t>054/857726  b.ivanova@shumen.bg</t>
  </si>
  <si>
    <t xml:space="preserve">                  (Любомир Христов)</t>
  </si>
  <si>
    <t>газифициране</t>
  </si>
  <si>
    <t>Общински бюджет</t>
  </si>
  <si>
    <t>ДГ "Брезичка"  - филиал</t>
  </si>
  <si>
    <t>83510.659.255</t>
  </si>
  <si>
    <t>Подмяна на осветителни тела на ул. "Кирил и Методий"</t>
  </si>
  <si>
    <t xml:space="preserve">Изпълнени мерки за повишаване на енергийната ефективност по  ул. "Св. Св. Кирил и Методий" </t>
  </si>
  <si>
    <t>Ефекта  се отчита на база реални данни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</si>
</sst>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4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6" xfId="58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8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host\GroupsShare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host\GroupsShare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host\GroupsShare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1host\GroupsShare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95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96</v>
      </c>
      <c r="C10" s="111"/>
      <c r="D10" s="111"/>
      <c r="E10" s="111"/>
    </row>
    <row r="11" spans="1:5" ht="31.5" customHeight="1">
      <c r="A11" s="87" t="s">
        <v>81</v>
      </c>
      <c r="B11" s="111">
        <v>931721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97</v>
      </c>
      <c r="C14" s="61" t="s">
        <v>97</v>
      </c>
      <c r="D14" s="62" t="s">
        <v>98</v>
      </c>
      <c r="E14" s="80">
        <v>17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99</v>
      </c>
      <c r="B18" s="105" t="s">
        <v>100</v>
      </c>
      <c r="C18" s="105"/>
      <c r="D18" s="105" t="s">
        <v>101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5.93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0.029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0.4890387858347387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90</v>
      </c>
      <c r="B25" s="34"/>
      <c r="C25" s="34"/>
      <c r="D25" s="31"/>
      <c r="E25" s="21"/>
      <c r="F25" s="17"/>
    </row>
    <row r="26" spans="1:6" ht="28.5" customHeight="1">
      <c r="A26" s="82" t="s">
        <v>88</v>
      </c>
      <c r="B26" s="107" t="s">
        <v>102</v>
      </c>
      <c r="C26" s="107"/>
      <c r="D26" s="107"/>
      <c r="E26" s="107"/>
      <c r="F26" s="17"/>
    </row>
    <row r="27" spans="1:6" ht="28.5" customHeight="1">
      <c r="A27" s="82" t="s">
        <v>89</v>
      </c>
      <c r="B27" s="107" t="s">
        <v>103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87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104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6.25" thickTop="1">
      <c r="A7" s="89">
        <v>1</v>
      </c>
      <c r="B7" s="23" t="s">
        <v>33</v>
      </c>
      <c r="C7" s="23" t="s">
        <v>107</v>
      </c>
      <c r="D7" s="23" t="s">
        <v>108</v>
      </c>
      <c r="E7" s="81">
        <v>361.5</v>
      </c>
      <c r="F7" s="23"/>
      <c r="G7" s="23"/>
      <c r="H7" s="23" t="s">
        <v>105</v>
      </c>
      <c r="I7" s="42" t="s">
        <v>91</v>
      </c>
      <c r="J7" s="43" t="s">
        <v>106</v>
      </c>
      <c r="K7" s="96">
        <v>30</v>
      </c>
      <c r="L7" s="97">
        <v>0</v>
      </c>
      <c r="M7" s="97">
        <v>0</v>
      </c>
      <c r="N7" s="97">
        <v>2.46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28.60488</v>
      </c>
      <c r="T7" s="97">
        <v>6.43</v>
      </c>
      <c r="U7" s="74">
        <f>((L7*6000*350+M7*9300*202+N7*11628*270+O7*12778*227+P7*3800*43)+(Q7*819+R7*290)*1000)/1000000</f>
        <v>7.723317600000001</v>
      </c>
      <c r="V7" s="74">
        <f aca="true" t="shared" si="0" ref="V7:V57">IF(T7=0,"",K7/T7)</f>
        <v>4.665629860031104</v>
      </c>
      <c r="W7" s="69"/>
    </row>
    <row r="8" spans="1:23" ht="114.75">
      <c r="A8" s="89">
        <v>2</v>
      </c>
      <c r="B8" s="23" t="s">
        <v>34</v>
      </c>
      <c r="C8" s="23" t="s">
        <v>109</v>
      </c>
      <c r="D8" s="23"/>
      <c r="E8" s="81"/>
      <c r="F8" s="23"/>
      <c r="G8" s="23"/>
      <c r="H8" s="23" t="s">
        <v>110</v>
      </c>
      <c r="I8" s="42" t="s">
        <v>91</v>
      </c>
      <c r="J8" s="43" t="s">
        <v>106</v>
      </c>
      <c r="K8" s="96">
        <v>9.84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0.86</v>
      </c>
      <c r="R8" s="97">
        <v>0</v>
      </c>
      <c r="S8" s="74">
        <f aca="true" t="shared" si="1" ref="S8:S56">(L8*6000+M8*9300+N8*11628+O8*12778+P8*3800)/1000+SUM(Q8:R8)</f>
        <v>0.86</v>
      </c>
      <c r="T8" s="97">
        <v>0.5</v>
      </c>
      <c r="U8" s="74">
        <f aca="true" t="shared" si="2" ref="U8:U56">((L8*6000*350+M8*9300*202+N8*11628*270+O8*12778*227+P8*3800*43)+(Q8*819+R8*290)*1000)/1000000</f>
        <v>0.70434</v>
      </c>
      <c r="V8" s="74">
        <f t="shared" si="0"/>
        <v>19.68</v>
      </c>
      <c r="W8" s="69" t="s">
        <v>111</v>
      </c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39.84</v>
      </c>
      <c r="L57" s="71">
        <f t="shared" si="3"/>
        <v>0</v>
      </c>
      <c r="M57" s="71">
        <f t="shared" si="3"/>
        <v>0</v>
      </c>
      <c r="N57" s="71">
        <f t="shared" si="3"/>
        <v>2.46</v>
      </c>
      <c r="O57" s="71">
        <f t="shared" si="3"/>
        <v>0</v>
      </c>
      <c r="P57" s="71">
        <f t="shared" si="3"/>
        <v>0</v>
      </c>
      <c r="Q57" s="71">
        <f t="shared" si="3"/>
        <v>0.86</v>
      </c>
      <c r="R57" s="71">
        <f t="shared" si="3"/>
        <v>0</v>
      </c>
      <c r="S57" s="71">
        <f t="shared" si="3"/>
        <v>29.46488</v>
      </c>
      <c r="T57" s="71">
        <f t="shared" si="3"/>
        <v>6.93</v>
      </c>
      <c r="U57" s="71">
        <f t="shared" si="3"/>
        <v>8.4276576</v>
      </c>
      <c r="V57" s="72">
        <f t="shared" si="0"/>
        <v>5.74891774891775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91</v>
      </c>
      <c r="D13" s="58" t="s">
        <v>82</v>
      </c>
      <c r="F13" s="4"/>
      <c r="G13" s="22"/>
    </row>
    <row r="14" spans="2:7" ht="31.5">
      <c r="B14" s="53" t="s">
        <v>92</v>
      </c>
      <c r="D14" s="58" t="s">
        <v>83</v>
      </c>
      <c r="F14" s="4"/>
      <c r="G14" s="22"/>
    </row>
    <row r="15" spans="2:7" ht="31.5">
      <c r="B15" s="53" t="s">
        <v>93</v>
      </c>
      <c r="D15" s="59" t="s">
        <v>84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Kremena Kaleva</cp:lastModifiedBy>
  <cp:lastPrinted>2021-12-06T06:39:57Z</cp:lastPrinted>
  <dcterms:created xsi:type="dcterms:W3CDTF">1996-10-14T23:33:28Z</dcterms:created>
  <dcterms:modified xsi:type="dcterms:W3CDTF">2021-12-15T07:35:35Z</dcterms:modified>
  <cp:category/>
  <cp:version/>
  <cp:contentType/>
  <cp:contentStatus/>
</cp:coreProperties>
</file>