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X:\BUDGET_OTCHET\Отчет за изпълнение 2025 г\"/>
    </mc:Choice>
  </mc:AlternateContent>
  <bookViews>
    <workbookView xWindow="0" yWindow="0" windowWidth="28740" windowHeight="10620"/>
  </bookViews>
  <sheets>
    <sheet name="2025" sheetId="1" r:id="rId1"/>
  </sheets>
  <calcPr calcId="162913"/>
</workbook>
</file>

<file path=xl/calcChain.xml><?xml version="1.0" encoding="utf-8"?>
<calcChain xmlns="http://schemas.openxmlformats.org/spreadsheetml/2006/main">
  <c r="C30" i="1" l="1"/>
  <c r="C39" i="1" l="1"/>
  <c r="H67" i="1" l="1"/>
  <c r="G7" i="1"/>
  <c r="C67" i="1"/>
  <c r="C7" i="1"/>
  <c r="C62" i="1" l="1"/>
  <c r="G18" i="1" l="1"/>
  <c r="H30" i="1" l="1"/>
  <c r="D18" i="1" l="1"/>
  <c r="C86" i="1"/>
  <c r="H56" i="1"/>
  <c r="G33" i="1"/>
  <c r="H33" i="1"/>
  <c r="H26" i="1" s="1"/>
  <c r="G30" i="1"/>
  <c r="G26" i="1" s="1"/>
  <c r="G37" i="1"/>
  <c r="H37" i="1"/>
  <c r="G39" i="1"/>
  <c r="C33" i="1"/>
  <c r="C26" i="1" s="1"/>
  <c r="F26" i="1"/>
  <c r="E67" i="1"/>
  <c r="F37" i="1"/>
  <c r="F36" i="1" s="1"/>
  <c r="C37" i="1"/>
  <c r="G23" i="1"/>
  <c r="G14" i="1" s="1"/>
  <c r="D86" i="1"/>
  <c r="D91" i="1" s="1"/>
  <c r="D14" i="1"/>
  <c r="D46" i="1" s="1"/>
  <c r="E56" i="1"/>
  <c r="E53" i="1"/>
  <c r="E86" i="1"/>
  <c r="H62" i="1"/>
  <c r="H86" i="1"/>
  <c r="C23" i="1"/>
  <c r="F18" i="1"/>
  <c r="F14" i="1" s="1"/>
  <c r="C18" i="1"/>
  <c r="C14" i="1" l="1"/>
  <c r="G36" i="1"/>
  <c r="H46" i="1" s="1"/>
  <c r="E84" i="1"/>
  <c r="E91" i="1" s="1"/>
  <c r="C36" i="1"/>
  <c r="C46" i="1" l="1"/>
  <c r="G46" i="1"/>
  <c r="C53" i="1" l="1"/>
  <c r="H53" i="1"/>
  <c r="C56" i="1"/>
  <c r="C84" i="1" l="1"/>
  <c r="C91" i="1" s="1"/>
  <c r="H84" i="1"/>
  <c r="H91" i="1" s="1"/>
</calcChain>
</file>

<file path=xl/sharedStrings.xml><?xml version="1.0" encoding="utf-8"?>
<sst xmlns="http://schemas.openxmlformats.org/spreadsheetml/2006/main" count="155" uniqueCount="142">
  <si>
    <t>Наименование на приходите, бюджетните взаимоотнешения и финансирането</t>
  </si>
  <si>
    <t>§§</t>
  </si>
  <si>
    <t>Съфинанси</t>
  </si>
  <si>
    <t>ране от бюджета на общината</t>
  </si>
  <si>
    <t>Допълнител</t>
  </si>
  <si>
    <t>но финансиране от бюджета на общината</t>
  </si>
  <si>
    <t>От донори и национално съфинансиране</t>
  </si>
  <si>
    <t>I. Приходи</t>
  </si>
  <si>
    <t>Приходи от лихви по текущи банкови сметки</t>
  </si>
  <si>
    <t>24 08</t>
  </si>
  <si>
    <t>Текущи помощи и дарения от страната</t>
  </si>
  <si>
    <t>45 01</t>
  </si>
  <si>
    <t>Текущи помощи и дарения от ЕС</t>
  </si>
  <si>
    <t>46 10</t>
  </si>
  <si>
    <t>Текущи помощи и дарения от други межд.организации</t>
  </si>
  <si>
    <t>Текущи помощи и дарения от чужбина</t>
  </si>
  <si>
    <t>46 70</t>
  </si>
  <si>
    <t>II. Трансфери</t>
  </si>
  <si>
    <t xml:space="preserve">Трансфери между бюджети (нето) </t>
  </si>
  <si>
    <t>61 00</t>
  </si>
  <si>
    <t>-получени трансфери /+/</t>
  </si>
  <si>
    <t>61 01</t>
  </si>
  <si>
    <t>-предоставени трансфери /-/</t>
  </si>
  <si>
    <t>61 02</t>
  </si>
  <si>
    <t xml:space="preserve">Трансфери между бюджети и сметки за средствата от ЕС (нето) </t>
  </si>
  <si>
    <t>62 00</t>
  </si>
  <si>
    <t>62 01</t>
  </si>
  <si>
    <t>62 02</t>
  </si>
  <si>
    <t xml:space="preserve">Трансфери между сметки за средствата от ЕС (нето) </t>
  </si>
  <si>
    <t>63 00</t>
  </si>
  <si>
    <t>63 01</t>
  </si>
  <si>
    <t>63 02</t>
  </si>
  <si>
    <t>III. Временни безлихвени заеми</t>
  </si>
  <si>
    <t>Временни безл.заеми между бюджети (нето)</t>
  </si>
  <si>
    <t>75 00</t>
  </si>
  <si>
    <t>- получени врем. безл. заеми /+/</t>
  </si>
  <si>
    <t>- възстановени врем. безл. заеми /-/</t>
  </si>
  <si>
    <t>Временни безл. заеми заеми между бюджети и сметки за средства от ЕС (нето)</t>
  </si>
  <si>
    <t>76 00</t>
  </si>
  <si>
    <t>Временни безл. заеми между сметки за средства от ЕС (нето)</t>
  </si>
  <si>
    <t>77 00</t>
  </si>
  <si>
    <t>IV. Операции с финансови активи и пасиви</t>
  </si>
  <si>
    <t>Събрани средства и извършени плащания за сметка на други бюджети, сметки и фондове - нето (+/-)</t>
  </si>
  <si>
    <t>88-00</t>
  </si>
  <si>
    <t>Събрани средства и извършени плащания от/за сметки за средства от ЕС - нето (+/-)</t>
  </si>
  <si>
    <t>88-03</t>
  </si>
  <si>
    <t>Депозити и средства по сметки (нето)(+/-)</t>
  </si>
  <si>
    <t>95 00</t>
  </si>
  <si>
    <t>Остатък в левове по сметки от предходния период /+/</t>
  </si>
  <si>
    <t>95 01</t>
  </si>
  <si>
    <t>Остатък в левова равностойност по валутни сметки от предходния период /+/</t>
  </si>
  <si>
    <t>95 02</t>
  </si>
  <si>
    <t>Остатък от предходния период (95-03 до 95-06) (+)</t>
  </si>
  <si>
    <t>Наличност в левове по сметки в края на периода /-/</t>
  </si>
  <si>
    <t>95 07</t>
  </si>
  <si>
    <t>Наличност  в левова равностойност по валутни сметки в края на периода /-/</t>
  </si>
  <si>
    <t>95 08</t>
  </si>
  <si>
    <t>Наличност в края на периода (95-09 до 95-12) (-)</t>
  </si>
  <si>
    <t>Всичко приходи, трансфери, финансирания:</t>
  </si>
  <si>
    <t>Наименование на разходите</t>
  </si>
  <si>
    <t>Заплати и възнагр. на персонала по трудови и служебни правоотношения</t>
  </si>
  <si>
    <t>01 00</t>
  </si>
  <si>
    <t>-заплати и възнагр. на персонала по трудови правоотношения</t>
  </si>
  <si>
    <t>01 01</t>
  </si>
  <si>
    <t>-заплати и възнагр. на персонала по служебни правоотношения</t>
  </si>
  <si>
    <t>01 02</t>
  </si>
  <si>
    <t>Др. възнаграждения и плащания на персонала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</si>
  <si>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</si>
  <si>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</si>
  <si>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</si>
  <si>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</si>
  <si>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</si>
  <si>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 xml:space="preserve"> - изплатени суми от СБКО, за облекло и други на персонала, с характер на възнаграждение</t>
  </si>
  <si>
    <t>02 05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</si>
  <si>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</si>
  <si>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</si>
  <si>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</si>
  <si>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</si>
  <si>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</si>
  <si>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</si>
  <si>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</si>
  <si>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</si>
  <si>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 xml:space="preserve"> - осигурителни вноски от работодатели за Учителския пенсионен фонд (УчПФ)</t>
  </si>
  <si>
    <t>05 52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</si>
  <si>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</si>
  <si>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</si>
  <si>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</si>
  <si>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</si>
  <si>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</si>
  <si>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</si>
  <si>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храна</t>
  </si>
  <si>
    <t>10 11</t>
  </si>
  <si>
    <t>-постелен инвентар и облекло</t>
  </si>
  <si>
    <t>10 13</t>
  </si>
  <si>
    <t>-учебни и научно-изследователски разходи и книги за библиотеките</t>
  </si>
  <si>
    <t>10 14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</si>
  <si>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</si>
  <si>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</si>
  <si>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</si>
  <si>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</si>
  <si>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</si>
  <si>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</si>
  <si>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</si>
  <si>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</si>
  <si>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</si>
  <si>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</si>
  <si>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командировки в чужбина</t>
  </si>
  <si>
    <t>10 52</t>
  </si>
  <si>
    <t>- разходи за застраховки</t>
  </si>
  <si>
    <t>10 62</t>
  </si>
  <si>
    <t>Всичко разходи: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</si>
  <si>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</si>
  <si>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</si>
  <si>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</si>
  <si>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</si>
  <si>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</si>
  <si>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</si>
  <si>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</si>
  <si>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</si>
  <si>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</si>
  <si>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-стипендии</t>
  </si>
  <si>
    <t>36 01</t>
  </si>
  <si>
    <t>Реализирани курсови разлики</t>
  </si>
  <si>
    <t>46 30</t>
  </si>
  <si>
    <t>Допълнително</t>
  </si>
  <si>
    <t xml:space="preserve"> финансиране от бюджета на общината</t>
  </si>
  <si>
    <t xml:space="preserve">Съфинансиране </t>
  </si>
  <si>
    <t>от бюджета на общината</t>
  </si>
  <si>
    <t>ПРИЛОЖЕНИЕ № 7</t>
  </si>
  <si>
    <t>10 92</t>
  </si>
  <si>
    <t xml:space="preserve"> - разходи за договорни санкции и неустойки, съдебни обезщетения и разноски</t>
  </si>
  <si>
    <t> -Текущи трансфери, обезщетения и помощи за домакинствата</t>
  </si>
  <si>
    <t>40 00</t>
  </si>
  <si>
    <t>42 00</t>
  </si>
  <si>
    <t>45 00</t>
  </si>
  <si>
    <t xml:space="preserve">Субсидии и други текущи трансфери за юридически лица с нестопанска цел
</t>
  </si>
  <si>
    <t>10 12</t>
  </si>
  <si>
    <t>ПОДРОБЕН ГОДИШЕН ОТЧЕТ ЗА СМЕТКИТЕ ЗА СРЕДСТВА ОТ ЕС ПРЕЗ 2025 Г.</t>
  </si>
  <si>
    <t>Общо за 2025 г.</t>
  </si>
  <si>
    <t>Отчет 2025 г.</t>
  </si>
  <si>
    <t>43 00</t>
  </si>
  <si>
    <t>-Субсидии и други текущи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</si>
</sst>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Border="1" applyAlignment="1">
      <alignment wrapText="1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2" xfId="0" applyBorder="1"/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justify" vertical="center"/>
    </xf>
    <xf numFmtId="0" fontId="4" fillId="3" borderId="2" xfId="0" applyFont="1" applyFill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3" fillId="0" borderId="2" xfId="0" quotePrefix="1" applyFont="1" applyBorder="1" applyAlignment="1">
      <alignment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3" fontId="2" fillId="4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3" fontId="0" fillId="0" borderId="2" xfId="0" applyNumberFormat="1" applyBorder="1"/>
    <xf numFmtId="3" fontId="2" fillId="0" borderId="2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wrapText="1"/>
    </xf>
    <xf numFmtId="3" fontId="3" fillId="3" borderId="2" xfId="0" applyNumberFormat="1" applyFont="1" applyFill="1" applyBorder="1" applyAlignment="1">
      <alignment horizontal="justify" vertical="center"/>
    </xf>
    <xf numFmtId="3" fontId="3" fillId="3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3" fontId="2" fillId="3" borderId="7" xfId="0" applyNumberFormat="1" applyFont="1" applyFill="1" applyBorder="1" applyAlignment="1">
      <alignment horizontal="right" vertical="center"/>
    </xf>
    <xf numFmtId="3" fontId="2" fillId="3" borderId="8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8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workbookViewId="0">
      <selection activeCell="L7" sqref="L7"/>
    </sheetView>
  </sheetViews>
  <sheetFormatPr defaultRowHeight="15" x14ac:dyDescent="0.25"/>
  <cols>
    <col min="1" max="1" width="53.28515625" customWidth="1"/>
    <col min="2" max="2" width="9.28515625" customWidth="1"/>
    <col min="3" max="3" width="14.42578125" customWidth="1"/>
    <col min="4" max="4" width="10.85546875" customWidth="1"/>
    <col min="5" max="5" width="6.85546875" customWidth="1"/>
    <col min="6" max="6" width="11.85546875" customWidth="1"/>
    <col min="7" max="7" width="0.140625" customWidth="1"/>
    <col min="8" max="8" width="11.5703125" customWidth="1"/>
  </cols>
  <sheetData>
    <row r="1" spans="1:8" x14ac:dyDescent="0.25">
      <c r="E1" s="57" t="s">
        <v>128</v>
      </c>
      <c r="F1" s="57"/>
      <c r="G1" s="57"/>
      <c r="H1" s="57"/>
    </row>
    <row r="2" spans="1:8" ht="30" customHeight="1" x14ac:dyDescent="0.25">
      <c r="A2" s="67" t="s">
        <v>137</v>
      </c>
      <c r="B2" s="67"/>
      <c r="C2" s="67"/>
      <c r="D2" s="67"/>
      <c r="E2" s="67"/>
      <c r="F2" s="67"/>
      <c r="G2" s="67"/>
      <c r="H2" s="67"/>
    </row>
    <row r="3" spans="1:8" ht="24" customHeight="1" x14ac:dyDescent="0.25">
      <c r="A3" s="1"/>
      <c r="B3" s="1"/>
      <c r="C3" s="1"/>
      <c r="D3" s="1"/>
      <c r="E3" s="1"/>
      <c r="F3" s="1"/>
      <c r="G3" s="1"/>
      <c r="H3" s="1"/>
    </row>
    <row r="4" spans="1:8" ht="35.25" customHeight="1" x14ac:dyDescent="0.25">
      <c r="A4" s="61" t="s">
        <v>0</v>
      </c>
      <c r="B4" s="62" t="s">
        <v>1</v>
      </c>
      <c r="C4" s="62" t="s">
        <v>139</v>
      </c>
      <c r="D4" s="62"/>
      <c r="E4" s="62"/>
      <c r="F4" s="62"/>
      <c r="G4" s="62"/>
      <c r="H4" s="62"/>
    </row>
    <row r="5" spans="1:8" x14ac:dyDescent="0.25">
      <c r="A5" s="61"/>
      <c r="B5" s="62"/>
      <c r="C5" s="63" t="s">
        <v>138</v>
      </c>
      <c r="D5" s="63" t="s">
        <v>126</v>
      </c>
      <c r="E5" s="63"/>
      <c r="F5" s="22" t="s">
        <v>4</v>
      </c>
      <c r="G5" s="63" t="s">
        <v>6</v>
      </c>
      <c r="H5" s="63"/>
    </row>
    <row r="6" spans="1:8" ht="48" x14ac:dyDescent="0.25">
      <c r="A6" s="61"/>
      <c r="B6" s="62"/>
      <c r="C6" s="63"/>
      <c r="D6" s="63" t="s">
        <v>127</v>
      </c>
      <c r="E6" s="63"/>
      <c r="F6" s="22" t="s">
        <v>5</v>
      </c>
      <c r="G6" s="63"/>
      <c r="H6" s="63"/>
    </row>
    <row r="7" spans="1:8" x14ac:dyDescent="0.25">
      <c r="A7" s="25" t="s">
        <v>7</v>
      </c>
      <c r="B7" s="21"/>
      <c r="C7" s="19">
        <f>C9+C11+C12+C10</f>
        <v>17653</v>
      </c>
      <c r="D7" s="58"/>
      <c r="E7" s="58"/>
      <c r="F7" s="33"/>
      <c r="G7" s="59">
        <f>H9+H11+H10</f>
        <v>0</v>
      </c>
      <c r="H7" s="59"/>
    </row>
    <row r="8" spans="1:8" x14ac:dyDescent="0.25">
      <c r="A8" s="43" t="s">
        <v>8</v>
      </c>
      <c r="B8" s="42" t="s">
        <v>9</v>
      </c>
      <c r="C8" s="41"/>
      <c r="D8" s="60"/>
      <c r="E8" s="60"/>
      <c r="F8" s="41"/>
      <c r="G8" s="60"/>
      <c r="H8" s="60"/>
    </row>
    <row r="9" spans="1:8" ht="24.75" customHeight="1" x14ac:dyDescent="0.25">
      <c r="A9" s="13" t="s">
        <v>122</v>
      </c>
      <c r="B9" s="42" t="s">
        <v>121</v>
      </c>
      <c r="C9" s="41">
        <v>-619</v>
      </c>
      <c r="D9" s="60"/>
      <c r="E9" s="60"/>
      <c r="F9" s="41"/>
      <c r="G9" s="41"/>
      <c r="H9" s="41"/>
    </row>
    <row r="10" spans="1:8" x14ac:dyDescent="0.25">
      <c r="A10" s="43" t="s">
        <v>10</v>
      </c>
      <c r="B10" s="42" t="s">
        <v>11</v>
      </c>
      <c r="C10" s="41"/>
      <c r="D10" s="60"/>
      <c r="E10" s="60"/>
      <c r="F10" s="41"/>
      <c r="G10" s="41"/>
      <c r="H10" s="41"/>
    </row>
    <row r="11" spans="1:8" ht="23.25" customHeight="1" x14ac:dyDescent="0.25">
      <c r="A11" s="13" t="s">
        <v>12</v>
      </c>
      <c r="B11" s="42" t="s">
        <v>13</v>
      </c>
      <c r="C11" s="41">
        <v>18272</v>
      </c>
      <c r="D11" s="60"/>
      <c r="E11" s="60"/>
      <c r="F11" s="41"/>
      <c r="G11" s="41"/>
      <c r="H11" s="41"/>
    </row>
    <row r="12" spans="1:8" ht="29.25" customHeight="1" x14ac:dyDescent="0.25">
      <c r="A12" s="13" t="s">
        <v>14</v>
      </c>
      <c r="B12" s="42" t="s">
        <v>123</v>
      </c>
      <c r="C12" s="41"/>
      <c r="D12" s="60"/>
      <c r="E12" s="60"/>
      <c r="F12" s="41"/>
      <c r="G12" s="41"/>
      <c r="H12" s="41"/>
    </row>
    <row r="13" spans="1:8" x14ac:dyDescent="0.25">
      <c r="A13" s="43" t="s">
        <v>15</v>
      </c>
      <c r="B13" s="42" t="s">
        <v>16</v>
      </c>
      <c r="C13" s="41"/>
      <c r="D13" s="60"/>
      <c r="E13" s="60"/>
      <c r="F13" s="41"/>
      <c r="G13" s="41"/>
      <c r="H13" s="41"/>
    </row>
    <row r="14" spans="1:8" x14ac:dyDescent="0.25">
      <c r="A14" s="25" t="s">
        <v>17</v>
      </c>
      <c r="B14" s="21"/>
      <c r="C14" s="19">
        <f>C15+C18+C23</f>
        <v>19156688</v>
      </c>
      <c r="D14" s="71">
        <f>D19</f>
        <v>1535494</v>
      </c>
      <c r="E14" s="71"/>
      <c r="F14" s="19">
        <f>F15+F18+F23</f>
        <v>0</v>
      </c>
      <c r="G14" s="71">
        <f>SUM(G18+G23)</f>
        <v>0</v>
      </c>
      <c r="H14" s="71"/>
    </row>
    <row r="15" spans="1:8" x14ac:dyDescent="0.25">
      <c r="A15" s="24" t="s">
        <v>18</v>
      </c>
      <c r="B15" s="44" t="s">
        <v>19</v>
      </c>
      <c r="C15" s="17"/>
      <c r="D15" s="64"/>
      <c r="E15" s="64"/>
      <c r="F15" s="17"/>
      <c r="G15" s="64"/>
      <c r="H15" s="64"/>
    </row>
    <row r="16" spans="1:8" x14ac:dyDescent="0.25">
      <c r="A16" s="24" t="s">
        <v>20</v>
      </c>
      <c r="B16" s="14" t="s">
        <v>21</v>
      </c>
      <c r="C16" s="17"/>
      <c r="D16" s="64"/>
      <c r="E16" s="64"/>
      <c r="F16" s="17"/>
      <c r="G16" s="64"/>
      <c r="H16" s="64"/>
    </row>
    <row r="17" spans="1:8" x14ac:dyDescent="0.25">
      <c r="A17" s="24" t="s">
        <v>22</v>
      </c>
      <c r="B17" s="14" t="s">
        <v>23</v>
      </c>
      <c r="C17" s="17"/>
      <c r="D17" s="64"/>
      <c r="E17" s="64"/>
      <c r="F17" s="17"/>
      <c r="G17" s="64"/>
      <c r="H17" s="64"/>
    </row>
    <row r="18" spans="1:8" ht="37.5" customHeight="1" x14ac:dyDescent="0.25">
      <c r="A18" s="45" t="s">
        <v>24</v>
      </c>
      <c r="B18" s="44" t="s">
        <v>25</v>
      </c>
      <c r="C18" s="46">
        <f>C19+C21</f>
        <v>1538807</v>
      </c>
      <c r="D18" s="68">
        <f>D19+D21</f>
        <v>1535494</v>
      </c>
      <c r="E18" s="69"/>
      <c r="F18" s="46">
        <f>F19+F21</f>
        <v>0</v>
      </c>
      <c r="G18" s="70">
        <f>G19+G21</f>
        <v>0</v>
      </c>
      <c r="H18" s="70"/>
    </row>
    <row r="19" spans="1:8" x14ac:dyDescent="0.25">
      <c r="A19" s="65" t="s">
        <v>20</v>
      </c>
      <c r="B19" s="66" t="s">
        <v>26</v>
      </c>
      <c r="C19" s="64">
        <v>1538807</v>
      </c>
      <c r="D19" s="64">
        <v>1535494</v>
      </c>
      <c r="E19" s="64"/>
      <c r="F19" s="64">
        <v>0</v>
      </c>
      <c r="G19" s="64"/>
      <c r="H19" s="64"/>
    </row>
    <row r="20" spans="1:8" ht="15.75" customHeight="1" x14ac:dyDescent="0.25">
      <c r="A20" s="65"/>
      <c r="B20" s="66"/>
      <c r="C20" s="64"/>
      <c r="D20" s="64"/>
      <c r="E20" s="64"/>
      <c r="F20" s="64"/>
      <c r="G20" s="64"/>
      <c r="H20" s="64"/>
    </row>
    <row r="21" spans="1:8" x14ac:dyDescent="0.25">
      <c r="A21" s="65" t="s">
        <v>22</v>
      </c>
      <c r="B21" s="66" t="s">
        <v>27</v>
      </c>
      <c r="C21" s="64"/>
      <c r="D21" s="64"/>
      <c r="E21" s="64"/>
      <c r="F21" s="64">
        <v>0</v>
      </c>
      <c r="G21" s="64"/>
      <c r="H21" s="64"/>
    </row>
    <row r="22" spans="1:8" ht="19.5" customHeight="1" x14ac:dyDescent="0.25">
      <c r="A22" s="65"/>
      <c r="B22" s="66"/>
      <c r="C22" s="64"/>
      <c r="D22" s="64"/>
      <c r="E22" s="64"/>
      <c r="F22" s="64"/>
      <c r="G22" s="64"/>
      <c r="H22" s="64"/>
    </row>
    <row r="23" spans="1:8" x14ac:dyDescent="0.25">
      <c r="A23" s="24" t="s">
        <v>28</v>
      </c>
      <c r="B23" s="44" t="s">
        <v>29</v>
      </c>
      <c r="C23" s="46">
        <f>C24+C25</f>
        <v>17617881</v>
      </c>
      <c r="D23" s="64"/>
      <c r="E23" s="64"/>
      <c r="F23" s="17"/>
      <c r="G23" s="70">
        <f>G24+G25</f>
        <v>0</v>
      </c>
      <c r="H23" s="70"/>
    </row>
    <row r="24" spans="1:8" x14ac:dyDescent="0.25">
      <c r="A24" s="24" t="s">
        <v>20</v>
      </c>
      <c r="B24" s="14" t="s">
        <v>30</v>
      </c>
      <c r="C24" s="17">
        <v>18558684</v>
      </c>
      <c r="D24" s="64"/>
      <c r="E24" s="64"/>
      <c r="F24" s="17"/>
      <c r="G24" s="64"/>
      <c r="H24" s="64"/>
    </row>
    <row r="25" spans="1:8" x14ac:dyDescent="0.25">
      <c r="A25" s="24" t="s">
        <v>22</v>
      </c>
      <c r="B25" s="14" t="s">
        <v>31</v>
      </c>
      <c r="C25" s="17">
        <v>-940803</v>
      </c>
      <c r="D25" s="64"/>
      <c r="E25" s="64"/>
      <c r="F25" s="17"/>
      <c r="G25" s="64"/>
      <c r="H25" s="64"/>
    </row>
    <row r="26" spans="1:8" x14ac:dyDescent="0.25">
      <c r="A26" s="25" t="s">
        <v>32</v>
      </c>
      <c r="B26" s="32"/>
      <c r="C26" s="19">
        <f>SUM(C30+C33)</f>
        <v>466284</v>
      </c>
      <c r="D26" s="59">
        <v>466284</v>
      </c>
      <c r="E26" s="59"/>
      <c r="F26" s="19">
        <f>SUM(F30+F33)</f>
        <v>0</v>
      </c>
      <c r="G26" s="19">
        <f>SUM(G30+G33)</f>
        <v>1541412</v>
      </c>
      <c r="H26" s="19">
        <f>SUM(H30+H33)</f>
        <v>0</v>
      </c>
    </row>
    <row r="27" spans="1:8" x14ac:dyDescent="0.25">
      <c r="A27" s="24" t="s">
        <v>33</v>
      </c>
      <c r="B27" s="44" t="s">
        <v>34</v>
      </c>
      <c r="C27" s="17"/>
      <c r="D27" s="64"/>
      <c r="E27" s="64"/>
      <c r="F27" s="17"/>
      <c r="G27" s="64"/>
      <c r="H27" s="64"/>
    </row>
    <row r="28" spans="1:8" x14ac:dyDescent="0.25">
      <c r="A28" s="24" t="s">
        <v>35</v>
      </c>
      <c r="B28" s="44"/>
      <c r="C28" s="17"/>
      <c r="D28" s="64"/>
      <c r="E28" s="64"/>
      <c r="F28" s="17"/>
      <c r="G28" s="64"/>
      <c r="H28" s="64"/>
    </row>
    <row r="29" spans="1:8" x14ac:dyDescent="0.25">
      <c r="A29" s="24" t="s">
        <v>36</v>
      </c>
      <c r="B29" s="44"/>
      <c r="C29" s="17"/>
      <c r="D29" s="64"/>
      <c r="E29" s="64"/>
      <c r="F29" s="17"/>
      <c r="G29" s="64"/>
      <c r="H29" s="64"/>
    </row>
    <row r="30" spans="1:8" ht="72" customHeight="1" x14ac:dyDescent="0.25">
      <c r="A30" s="45" t="s">
        <v>37</v>
      </c>
      <c r="B30" s="44" t="s">
        <v>38</v>
      </c>
      <c r="C30" s="56">
        <f>C31-C32</f>
        <v>466284</v>
      </c>
      <c r="D30" s="76">
        <v>466284</v>
      </c>
      <c r="E30" s="77"/>
      <c r="F30" s="46"/>
      <c r="G30" s="46">
        <f>G32</f>
        <v>-903053</v>
      </c>
      <c r="H30" s="46">
        <f>G31</f>
        <v>0</v>
      </c>
    </row>
    <row r="31" spans="1:8" x14ac:dyDescent="0.25">
      <c r="A31" s="24" t="s">
        <v>35</v>
      </c>
      <c r="B31" s="44"/>
      <c r="C31" s="54">
        <v>466284</v>
      </c>
      <c r="D31" s="73">
        <v>466284</v>
      </c>
      <c r="E31" s="73"/>
      <c r="F31" s="12"/>
      <c r="G31" s="64"/>
      <c r="H31" s="64"/>
    </row>
    <row r="32" spans="1:8" x14ac:dyDescent="0.25">
      <c r="A32" s="24" t="s">
        <v>36</v>
      </c>
      <c r="B32" s="44"/>
      <c r="C32" s="54"/>
      <c r="D32" s="73"/>
      <c r="E32" s="73"/>
      <c r="F32" s="17"/>
      <c r="G32" s="17">
        <v>-903053</v>
      </c>
      <c r="H32" s="17"/>
    </row>
    <row r="33" spans="1:9" x14ac:dyDescent="0.25">
      <c r="A33" s="24" t="s">
        <v>39</v>
      </c>
      <c r="B33" s="44" t="s">
        <v>40</v>
      </c>
      <c r="C33" s="56">
        <f>SUM(C34:C35)</f>
        <v>0</v>
      </c>
      <c r="D33" s="72"/>
      <c r="E33" s="72"/>
      <c r="F33" s="46"/>
      <c r="G33" s="46">
        <f>SUM(G34)</f>
        <v>2444465</v>
      </c>
      <c r="H33" s="46">
        <f>SUM(H34)</f>
        <v>0</v>
      </c>
    </row>
    <row r="34" spans="1:9" x14ac:dyDescent="0.25">
      <c r="A34" s="24" t="s">
        <v>35</v>
      </c>
      <c r="B34" s="44"/>
      <c r="C34" s="17">
        <v>0</v>
      </c>
      <c r="D34" s="64"/>
      <c r="E34" s="64"/>
      <c r="F34" s="17"/>
      <c r="G34" s="17">
        <v>2444465</v>
      </c>
      <c r="H34" s="17">
        <v>0</v>
      </c>
    </row>
    <row r="35" spans="1:9" x14ac:dyDescent="0.25">
      <c r="A35" s="24" t="s">
        <v>36</v>
      </c>
      <c r="B35" s="44"/>
      <c r="C35" s="17"/>
      <c r="D35" s="64"/>
      <c r="E35" s="64"/>
      <c r="F35" s="17"/>
      <c r="G35" s="64"/>
      <c r="H35" s="64"/>
    </row>
    <row r="36" spans="1:9" x14ac:dyDescent="0.25">
      <c r="A36" s="27" t="s">
        <v>41</v>
      </c>
      <c r="B36" s="32"/>
      <c r="C36" s="19">
        <f>C37+C39</f>
        <v>-4430251</v>
      </c>
      <c r="D36" s="74"/>
      <c r="E36" s="75"/>
      <c r="F36" s="19">
        <f>F37+F39</f>
        <v>0</v>
      </c>
      <c r="G36" s="71">
        <f>G39+H37</f>
        <v>0</v>
      </c>
      <c r="H36" s="71"/>
    </row>
    <row r="37" spans="1:9" ht="59.25" customHeight="1" x14ac:dyDescent="0.25">
      <c r="A37" s="47" t="s">
        <v>42</v>
      </c>
      <c r="B37" s="44" t="s">
        <v>43</v>
      </c>
      <c r="C37" s="46">
        <f>C38</f>
        <v>-116386</v>
      </c>
      <c r="D37" s="64"/>
      <c r="E37" s="64"/>
      <c r="F37" s="46">
        <f>F38</f>
        <v>0</v>
      </c>
      <c r="G37" s="46">
        <f>G38</f>
        <v>-259196</v>
      </c>
      <c r="H37" s="46">
        <f>H38</f>
        <v>0</v>
      </c>
    </row>
    <row r="38" spans="1:9" ht="49.5" customHeight="1" x14ac:dyDescent="0.25">
      <c r="A38" s="47" t="s">
        <v>44</v>
      </c>
      <c r="B38" s="14" t="s">
        <v>45</v>
      </c>
      <c r="C38" s="17">
        <v>-116386</v>
      </c>
      <c r="D38" s="64"/>
      <c r="E38" s="64"/>
      <c r="F38" s="17"/>
      <c r="G38" s="17">
        <v>-259196</v>
      </c>
      <c r="H38" s="17"/>
    </row>
    <row r="39" spans="1:9" ht="30.75" customHeight="1" x14ac:dyDescent="0.25">
      <c r="A39" s="48" t="s">
        <v>46</v>
      </c>
      <c r="B39" s="44" t="s">
        <v>47</v>
      </c>
      <c r="C39" s="46">
        <f>C40+C43</f>
        <v>-4313865</v>
      </c>
      <c r="D39" s="64"/>
      <c r="E39" s="64"/>
      <c r="F39" s="46"/>
      <c r="G39" s="70">
        <f>SUM(G40:H43)</f>
        <v>0</v>
      </c>
      <c r="H39" s="70"/>
    </row>
    <row r="40" spans="1:9" x14ac:dyDescent="0.25">
      <c r="A40" s="24" t="s">
        <v>48</v>
      </c>
      <c r="B40" s="14" t="s">
        <v>49</v>
      </c>
      <c r="C40" s="17">
        <v>2060788</v>
      </c>
      <c r="D40" s="64"/>
      <c r="E40" s="64"/>
      <c r="F40" s="17"/>
      <c r="G40" s="64"/>
      <c r="H40" s="64"/>
    </row>
    <row r="41" spans="1:9" ht="49.5" customHeight="1" x14ac:dyDescent="0.25">
      <c r="A41" s="45" t="s">
        <v>50</v>
      </c>
      <c r="B41" s="14" t="s">
        <v>51</v>
      </c>
      <c r="C41" s="17"/>
      <c r="D41" s="64"/>
      <c r="E41" s="64"/>
      <c r="F41" s="17"/>
      <c r="G41" s="64"/>
      <c r="H41" s="64"/>
    </row>
    <row r="42" spans="1:9" x14ac:dyDescent="0.25">
      <c r="A42" s="24" t="s">
        <v>52</v>
      </c>
      <c r="B42" s="14"/>
      <c r="C42" s="17"/>
      <c r="D42" s="64"/>
      <c r="E42" s="64"/>
      <c r="F42" s="17"/>
      <c r="G42" s="64"/>
      <c r="H42" s="64"/>
    </row>
    <row r="43" spans="1:9" x14ac:dyDescent="0.25">
      <c r="A43" s="24" t="s">
        <v>53</v>
      </c>
      <c r="B43" s="14" t="s">
        <v>54</v>
      </c>
      <c r="C43" s="17">
        <v>-6374653</v>
      </c>
      <c r="D43" s="64"/>
      <c r="E43" s="64"/>
      <c r="F43" s="17"/>
      <c r="G43" s="64"/>
      <c r="H43" s="64"/>
    </row>
    <row r="44" spans="1:9" ht="48.75" customHeight="1" x14ac:dyDescent="0.25">
      <c r="A44" s="45" t="s">
        <v>55</v>
      </c>
      <c r="B44" s="14" t="s">
        <v>56</v>
      </c>
      <c r="C44" s="17"/>
      <c r="D44" s="64"/>
      <c r="E44" s="64"/>
      <c r="F44" s="17"/>
      <c r="G44" s="64"/>
      <c r="H44" s="64"/>
    </row>
    <row r="45" spans="1:9" x14ac:dyDescent="0.25">
      <c r="A45" s="24" t="s">
        <v>57</v>
      </c>
      <c r="B45" s="14"/>
      <c r="C45" s="17"/>
      <c r="D45" s="64"/>
      <c r="E45" s="64"/>
      <c r="F45" s="17"/>
      <c r="G45" s="64"/>
      <c r="H45" s="64"/>
    </row>
    <row r="46" spans="1:9" ht="42.75" customHeight="1" x14ac:dyDescent="0.25">
      <c r="A46" s="20" t="s">
        <v>58</v>
      </c>
      <c r="B46" s="21"/>
      <c r="C46" s="19">
        <f>C7+C14+C26+C36</f>
        <v>15210374</v>
      </c>
      <c r="D46" s="71">
        <f>D14+D36+D26</f>
        <v>2001778</v>
      </c>
      <c r="E46" s="71"/>
      <c r="F46" s="19"/>
      <c r="G46" s="19">
        <f>G7+G14+G26+G36</f>
        <v>1541412</v>
      </c>
      <c r="H46" s="19">
        <f>G7+G14+H26+G36</f>
        <v>0</v>
      </c>
    </row>
    <row r="47" spans="1:9" ht="42.75" customHeight="1" x14ac:dyDescent="0.25">
      <c r="A47" s="49"/>
      <c r="B47" s="50"/>
      <c r="C47" s="51"/>
      <c r="D47" s="51"/>
      <c r="E47" s="51"/>
      <c r="F47" s="51"/>
      <c r="G47" s="51"/>
      <c r="H47" s="51"/>
    </row>
    <row r="48" spans="1:9" s="7" customFormat="1" ht="33.75" customHeight="1" x14ac:dyDescent="0.25">
      <c r="A48" s="8"/>
      <c r="B48" s="9"/>
      <c r="C48" s="10"/>
      <c r="D48" s="10"/>
      <c r="E48" s="10"/>
      <c r="F48" s="10"/>
      <c r="G48" s="10"/>
      <c r="H48" s="10"/>
      <c r="I48" s="11"/>
    </row>
    <row r="49" spans="1:10" ht="26.25" customHeight="1" x14ac:dyDescent="0.25">
      <c r="A49" s="20"/>
      <c r="B49" s="21"/>
      <c r="C49" s="19"/>
      <c r="D49" s="19"/>
      <c r="E49" s="19"/>
      <c r="F49" s="19"/>
      <c r="G49" s="19"/>
      <c r="H49" s="19"/>
    </row>
    <row r="50" spans="1:10" x14ac:dyDescent="0.25">
      <c r="A50" s="62" t="s">
        <v>59</v>
      </c>
      <c r="B50" s="62" t="s">
        <v>1</v>
      </c>
      <c r="C50" s="62" t="s">
        <v>139</v>
      </c>
      <c r="D50" s="62"/>
      <c r="E50" s="62"/>
      <c r="F50" s="62"/>
      <c r="G50" s="62"/>
      <c r="H50" s="62"/>
    </row>
    <row r="51" spans="1:10" ht="30.75" customHeight="1" x14ac:dyDescent="0.25">
      <c r="A51" s="62"/>
      <c r="B51" s="62"/>
      <c r="C51" s="66" t="s">
        <v>138</v>
      </c>
      <c r="D51" s="22" t="s">
        <v>2</v>
      </c>
      <c r="E51" s="63" t="s">
        <v>124</v>
      </c>
      <c r="F51" s="63"/>
      <c r="G51" s="63"/>
      <c r="H51" s="63" t="s">
        <v>6</v>
      </c>
    </row>
    <row r="52" spans="1:10" ht="47.25" customHeight="1" x14ac:dyDescent="0.25">
      <c r="A52" s="62"/>
      <c r="B52" s="62"/>
      <c r="C52" s="66"/>
      <c r="D52" s="22" t="s">
        <v>3</v>
      </c>
      <c r="E52" s="63" t="s">
        <v>125</v>
      </c>
      <c r="F52" s="63"/>
      <c r="G52" s="63"/>
      <c r="H52" s="63"/>
    </row>
    <row r="53" spans="1:10" ht="49.5" customHeight="1" x14ac:dyDescent="0.25">
      <c r="A53" s="23" t="s">
        <v>60</v>
      </c>
      <c r="B53" s="21" t="s">
        <v>61</v>
      </c>
      <c r="C53" s="19">
        <f>C54+C55</f>
        <v>1519586</v>
      </c>
      <c r="D53" s="19"/>
      <c r="E53" s="71">
        <f>E54+E55</f>
        <v>0</v>
      </c>
      <c r="F53" s="71"/>
      <c r="G53" s="71"/>
      <c r="H53" s="19">
        <f>H54+H55</f>
        <v>0</v>
      </c>
    </row>
    <row r="54" spans="1:10" x14ac:dyDescent="0.25">
      <c r="A54" s="24" t="s">
        <v>62</v>
      </c>
      <c r="B54" s="14" t="s">
        <v>63</v>
      </c>
      <c r="C54" s="17">
        <v>1519586</v>
      </c>
      <c r="D54" s="17"/>
      <c r="E54" s="64"/>
      <c r="F54" s="64"/>
      <c r="G54" s="64"/>
      <c r="H54" s="17"/>
    </row>
    <row r="55" spans="1:10" x14ac:dyDescent="0.25">
      <c r="A55" s="24" t="s">
        <v>64</v>
      </c>
      <c r="B55" s="14" t="s">
        <v>65</v>
      </c>
      <c r="C55" s="17"/>
      <c r="D55" s="17"/>
      <c r="E55" s="64"/>
      <c r="F55" s="64"/>
      <c r="G55" s="64"/>
      <c r="H55" s="17"/>
    </row>
    <row r="56" spans="1:10" x14ac:dyDescent="0.25">
      <c r="A56" s="25" t="s">
        <v>66</v>
      </c>
      <c r="B56" s="21" t="s">
        <v>67</v>
      </c>
      <c r="C56" s="19">
        <f>C57+C58+C59+C60+C61</f>
        <v>979676</v>
      </c>
      <c r="D56" s="19"/>
      <c r="E56" s="71">
        <f>E57+E58+E59+E60+E61</f>
        <v>0</v>
      </c>
      <c r="F56" s="71"/>
      <c r="G56" s="71"/>
      <c r="H56" s="19">
        <f>H57+H58+H59+H60+H61</f>
        <v>0</v>
      </c>
    </row>
    <row r="57" spans="1:10" ht="26.25" customHeight="1" x14ac:dyDescent="0.25">
      <c r="A57" s="13" t="s">
        <v>68</v>
      </c>
      <c r="B57" s="14" t="s">
        <v>69</v>
      </c>
      <c r="C57" s="55">
        <v>854617</v>
      </c>
      <c r="D57" s="17"/>
      <c r="E57" s="64"/>
      <c r="F57" s="64"/>
      <c r="G57" s="64"/>
      <c r="H57" s="12"/>
    </row>
    <row r="58" spans="1:10" ht="24.75" customHeight="1" x14ac:dyDescent="0.25">
      <c r="A58" s="13" t="s">
        <v>70</v>
      </c>
      <c r="B58" s="14" t="s">
        <v>71</v>
      </c>
      <c r="C58" s="54">
        <v>89161</v>
      </c>
      <c r="D58" s="17"/>
      <c r="E58" s="64"/>
      <c r="F58" s="64"/>
      <c r="G58" s="64"/>
      <c r="H58" s="18"/>
    </row>
    <row r="59" spans="1:10" ht="36.75" customHeight="1" x14ac:dyDescent="0.25">
      <c r="A59" s="26" t="s">
        <v>72</v>
      </c>
      <c r="B59" s="14" t="s">
        <v>73</v>
      </c>
      <c r="C59" s="53">
        <v>5465</v>
      </c>
      <c r="D59" s="17"/>
      <c r="E59" s="64"/>
      <c r="F59" s="64"/>
      <c r="G59" s="64"/>
      <c r="H59" s="17"/>
    </row>
    <row r="60" spans="1:10" ht="15" customHeight="1" x14ac:dyDescent="0.25">
      <c r="A60" s="13" t="s">
        <v>74</v>
      </c>
      <c r="B60" s="14" t="s">
        <v>75</v>
      </c>
      <c r="C60" s="53">
        <v>1546</v>
      </c>
      <c r="D60" s="17"/>
      <c r="E60" s="64"/>
      <c r="F60" s="64"/>
      <c r="G60" s="64"/>
      <c r="H60" s="17"/>
    </row>
    <row r="61" spans="1:10" ht="23.25" customHeight="1" x14ac:dyDescent="0.25">
      <c r="A61" s="13" t="s">
        <v>76</v>
      </c>
      <c r="B61" s="14" t="s">
        <v>77</v>
      </c>
      <c r="C61" s="54">
        <v>28887</v>
      </c>
      <c r="D61" s="17"/>
      <c r="E61" s="64"/>
      <c r="F61" s="64"/>
      <c r="G61" s="64"/>
      <c r="H61" s="18"/>
      <c r="J61" s="15"/>
    </row>
    <row r="62" spans="1:10" ht="27.75" customHeight="1" x14ac:dyDescent="0.25">
      <c r="A62" s="27" t="s">
        <v>78</v>
      </c>
      <c r="B62" s="21" t="s">
        <v>79</v>
      </c>
      <c r="C62" s="19">
        <f>C63+C64+C65+C66</f>
        <v>478989</v>
      </c>
      <c r="D62" s="19"/>
      <c r="E62" s="71"/>
      <c r="F62" s="71"/>
      <c r="G62" s="71"/>
      <c r="H62" s="19">
        <f>H63+H64+H65+H66</f>
        <v>0</v>
      </c>
    </row>
    <row r="63" spans="1:10" ht="22.5" customHeight="1" x14ac:dyDescent="0.25">
      <c r="A63" s="13" t="s">
        <v>80</v>
      </c>
      <c r="B63" s="14" t="s">
        <v>81</v>
      </c>
      <c r="C63" s="17">
        <v>268762</v>
      </c>
      <c r="D63" s="17"/>
      <c r="E63" s="64"/>
      <c r="F63" s="64"/>
      <c r="G63" s="64"/>
      <c r="H63" s="17"/>
    </row>
    <row r="64" spans="1:10" ht="35.25" customHeight="1" x14ac:dyDescent="0.25">
      <c r="A64" s="13" t="s">
        <v>82</v>
      </c>
      <c r="B64" s="14" t="s">
        <v>83</v>
      </c>
      <c r="C64" s="17">
        <v>29534</v>
      </c>
      <c r="D64" s="17"/>
      <c r="E64" s="64"/>
      <c r="F64" s="64"/>
      <c r="G64" s="64"/>
      <c r="H64" s="17"/>
    </row>
    <row r="65" spans="1:11" ht="31.5" customHeight="1" x14ac:dyDescent="0.25">
      <c r="A65" s="13" t="s">
        <v>84</v>
      </c>
      <c r="B65" s="14" t="s">
        <v>85</v>
      </c>
      <c r="C65" s="17">
        <v>114251</v>
      </c>
      <c r="D65" s="17"/>
      <c r="E65" s="64"/>
      <c r="F65" s="64"/>
      <c r="G65" s="64"/>
      <c r="H65" s="17"/>
    </row>
    <row r="66" spans="1:11" ht="31.5" customHeight="1" x14ac:dyDescent="0.25">
      <c r="A66" s="13" t="s">
        <v>86</v>
      </c>
      <c r="B66" s="14" t="s">
        <v>87</v>
      </c>
      <c r="C66" s="17">
        <v>66442</v>
      </c>
      <c r="D66" s="17"/>
      <c r="E66" s="64"/>
      <c r="F66" s="64"/>
      <c r="G66" s="64"/>
      <c r="H66" s="17"/>
    </row>
    <row r="67" spans="1:11" x14ac:dyDescent="0.25">
      <c r="A67" s="27" t="s">
        <v>88</v>
      </c>
      <c r="B67" s="21" t="s">
        <v>89</v>
      </c>
      <c r="C67" s="19">
        <f>C68+C69+C70+C71+C72+C73+C74+C75+C76+C77+C78+C79</f>
        <v>3757243</v>
      </c>
      <c r="D67" s="19"/>
      <c r="E67" s="71">
        <f>E68+E70+E71+E72+E73+E74+E75+E76+E77+E78+E79+E80+E81</f>
        <v>0</v>
      </c>
      <c r="F67" s="71"/>
      <c r="G67" s="71"/>
      <c r="H67" s="19">
        <f>H68+H69+H70+H71+H72+H73+H74+H75+H76+H77+H78+H79</f>
        <v>0</v>
      </c>
    </row>
    <row r="68" spans="1:11" x14ac:dyDescent="0.25">
      <c r="A68" s="13" t="s">
        <v>90</v>
      </c>
      <c r="B68" s="14" t="s">
        <v>91</v>
      </c>
      <c r="C68" s="18">
        <v>637412</v>
      </c>
      <c r="D68" s="18"/>
      <c r="E68" s="73"/>
      <c r="F68" s="73"/>
      <c r="G68" s="73"/>
      <c r="H68" s="18"/>
    </row>
    <row r="69" spans="1:11" x14ac:dyDescent="0.25">
      <c r="A69" s="13"/>
      <c r="B69" s="14" t="s">
        <v>136</v>
      </c>
      <c r="C69" s="18"/>
      <c r="D69" s="18"/>
      <c r="E69" s="18"/>
      <c r="F69" s="18"/>
      <c r="G69" s="18"/>
      <c r="H69" s="18"/>
    </row>
    <row r="70" spans="1:11" ht="19.5" customHeight="1" x14ac:dyDescent="0.25">
      <c r="A70" s="13" t="s">
        <v>92</v>
      </c>
      <c r="B70" s="14" t="s">
        <v>93</v>
      </c>
      <c r="C70" s="18">
        <v>2045</v>
      </c>
      <c r="D70" s="18"/>
      <c r="E70" s="73"/>
      <c r="F70" s="73"/>
      <c r="G70" s="73"/>
      <c r="H70" s="18"/>
      <c r="K70" s="15"/>
    </row>
    <row r="71" spans="1:11" ht="33.75" customHeight="1" x14ac:dyDescent="0.25">
      <c r="A71" s="13" t="s">
        <v>94</v>
      </c>
      <c r="B71" s="14" t="s">
        <v>95</v>
      </c>
      <c r="C71" s="18">
        <v>17925</v>
      </c>
      <c r="D71" s="18"/>
      <c r="E71" s="73"/>
      <c r="F71" s="73"/>
      <c r="G71" s="73"/>
      <c r="H71" s="18"/>
    </row>
    <row r="72" spans="1:11" ht="24.75" customHeight="1" x14ac:dyDescent="0.25">
      <c r="A72" s="13" t="s">
        <v>96</v>
      </c>
      <c r="B72" s="14" t="s">
        <v>97</v>
      </c>
      <c r="C72" s="18">
        <v>1074872</v>
      </c>
      <c r="D72" s="18"/>
      <c r="E72" s="73"/>
      <c r="F72" s="73"/>
      <c r="G72" s="73"/>
      <c r="H72" s="18"/>
    </row>
    <row r="73" spans="1:11" ht="18.75" customHeight="1" x14ac:dyDescent="0.25">
      <c r="A73" s="13" t="s">
        <v>98</v>
      </c>
      <c r="B73" s="14" t="s">
        <v>99</v>
      </c>
      <c r="C73" s="18">
        <v>35844</v>
      </c>
      <c r="D73" s="18"/>
      <c r="E73" s="73"/>
      <c r="F73" s="73"/>
      <c r="G73" s="73"/>
      <c r="H73" s="18"/>
    </row>
    <row r="74" spans="1:11" ht="23.25" customHeight="1" x14ac:dyDescent="0.25">
      <c r="A74" s="13" t="s">
        <v>100</v>
      </c>
      <c r="B74" s="14" t="s">
        <v>101</v>
      </c>
      <c r="C74" s="18">
        <v>1026900</v>
      </c>
      <c r="D74" s="18"/>
      <c r="E74" s="73"/>
      <c r="F74" s="73"/>
      <c r="G74" s="73"/>
      <c r="H74" s="18"/>
    </row>
    <row r="75" spans="1:11" ht="17.25" customHeight="1" x14ac:dyDescent="0.25">
      <c r="A75" s="13" t="s">
        <v>102</v>
      </c>
      <c r="B75" s="14" t="s">
        <v>103</v>
      </c>
      <c r="C75" s="18">
        <v>833487</v>
      </c>
      <c r="D75" s="18"/>
      <c r="E75" s="73"/>
      <c r="F75" s="73"/>
      <c r="G75" s="73"/>
      <c r="H75" s="18"/>
    </row>
    <row r="76" spans="1:11" ht="15.75" customHeight="1" x14ac:dyDescent="0.25">
      <c r="A76" s="13" t="s">
        <v>104</v>
      </c>
      <c r="B76" s="14" t="s">
        <v>105</v>
      </c>
      <c r="C76" s="17">
        <v>11152</v>
      </c>
      <c r="D76" s="17"/>
      <c r="E76" s="64"/>
      <c r="F76" s="64"/>
      <c r="G76" s="64"/>
      <c r="H76" s="17"/>
    </row>
    <row r="77" spans="1:11" ht="19.5" customHeight="1" x14ac:dyDescent="0.25">
      <c r="A77" s="13" t="s">
        <v>106</v>
      </c>
      <c r="B77" s="14" t="s">
        <v>107</v>
      </c>
      <c r="C77" s="17">
        <v>117263</v>
      </c>
      <c r="D77" s="17"/>
      <c r="E77" s="64"/>
      <c r="F77" s="64"/>
      <c r="G77" s="64"/>
      <c r="H77" s="17"/>
    </row>
    <row r="78" spans="1:11" ht="17.25" customHeight="1" x14ac:dyDescent="0.25">
      <c r="A78" s="13" t="s">
        <v>108</v>
      </c>
      <c r="B78" s="14" t="s">
        <v>109</v>
      </c>
      <c r="C78" s="17">
        <v>343</v>
      </c>
      <c r="D78" s="17"/>
      <c r="E78" s="64"/>
      <c r="F78" s="64"/>
      <c r="G78" s="64"/>
      <c r="H78" s="17"/>
    </row>
    <row r="79" spans="1:11" ht="27" customHeight="1" x14ac:dyDescent="0.25">
      <c r="A79" s="28" t="s">
        <v>130</v>
      </c>
      <c r="B79" s="14" t="s">
        <v>129</v>
      </c>
      <c r="C79" s="17"/>
      <c r="D79" s="17"/>
      <c r="E79" s="64"/>
      <c r="F79" s="64"/>
      <c r="G79" s="64"/>
      <c r="H79" s="17"/>
    </row>
    <row r="80" spans="1:11" ht="21" customHeight="1" x14ac:dyDescent="0.25">
      <c r="A80" s="29" t="s">
        <v>120</v>
      </c>
      <c r="B80" s="22" t="s">
        <v>132</v>
      </c>
      <c r="C80" s="17">
        <v>36180</v>
      </c>
      <c r="D80" s="17"/>
      <c r="E80" s="64"/>
      <c r="F80" s="64"/>
      <c r="G80" s="64"/>
      <c r="H80" s="17"/>
    </row>
    <row r="81" spans="1:18" ht="23.25" customHeight="1" x14ac:dyDescent="0.25">
      <c r="A81" s="30" t="s">
        <v>131</v>
      </c>
      <c r="B81" s="22" t="s">
        <v>133</v>
      </c>
      <c r="C81" s="17">
        <v>585</v>
      </c>
      <c r="D81" s="17"/>
      <c r="E81" s="64"/>
      <c r="F81" s="64"/>
      <c r="G81" s="64"/>
      <c r="H81" s="17"/>
    </row>
    <row r="82" spans="1:18" ht="23.25" customHeight="1" x14ac:dyDescent="0.25">
      <c r="A82" s="30" t="s">
        <v>141</v>
      </c>
      <c r="B82" s="52" t="s">
        <v>140</v>
      </c>
      <c r="C82" s="17">
        <v>14964</v>
      </c>
      <c r="D82" s="17"/>
      <c r="E82" s="78"/>
      <c r="F82" s="69"/>
      <c r="G82" s="17"/>
      <c r="H82" s="17"/>
    </row>
    <row r="83" spans="1:18" ht="27" customHeight="1" x14ac:dyDescent="0.25">
      <c r="A83" s="31" t="s">
        <v>135</v>
      </c>
      <c r="B83" s="32" t="s">
        <v>134</v>
      </c>
      <c r="C83" s="33">
        <v>14446</v>
      </c>
      <c r="D83" s="33"/>
      <c r="E83" s="59"/>
      <c r="F83" s="59"/>
      <c r="G83" s="59"/>
      <c r="H83" s="33"/>
    </row>
    <row r="84" spans="1:18" ht="24.75" customHeight="1" x14ac:dyDescent="0.25">
      <c r="A84" s="20" t="s">
        <v>110</v>
      </c>
      <c r="B84" s="21"/>
      <c r="C84" s="19">
        <f>C53+C56+C62+C67+C83+C80+C81+C82</f>
        <v>6801669</v>
      </c>
      <c r="D84" s="19"/>
      <c r="E84" s="71">
        <f>E53+E56+E62+E67</f>
        <v>0</v>
      </c>
      <c r="F84" s="71"/>
      <c r="G84" s="71"/>
      <c r="H84" s="19">
        <f>H53+H56+H62+H67+H83+H80+H81+H82</f>
        <v>0</v>
      </c>
      <c r="R84" s="15"/>
    </row>
    <row r="85" spans="1:18" x14ac:dyDescent="0.25">
      <c r="A85" s="34"/>
      <c r="B85" s="35"/>
      <c r="C85" s="36"/>
      <c r="D85" s="37"/>
      <c r="E85" s="79"/>
      <c r="F85" s="80"/>
      <c r="G85" s="81"/>
      <c r="H85" s="38"/>
    </row>
    <row r="86" spans="1:18" x14ac:dyDescent="0.25">
      <c r="A86" s="20" t="s">
        <v>111</v>
      </c>
      <c r="B86" s="27"/>
      <c r="C86" s="19">
        <f>C87+C88+C89</f>
        <v>8408705</v>
      </c>
      <c r="D86" s="19">
        <f>D87+D88+D89+D90</f>
        <v>2001778</v>
      </c>
      <c r="E86" s="71">
        <f>E87+E88+E89+E90</f>
        <v>0</v>
      </c>
      <c r="F86" s="82"/>
      <c r="G86" s="82"/>
      <c r="H86" s="19">
        <f>H87+H88+H89+H90</f>
        <v>0</v>
      </c>
    </row>
    <row r="87" spans="1:18" ht="21" customHeight="1" x14ac:dyDescent="0.25">
      <c r="A87" s="13" t="s">
        <v>112</v>
      </c>
      <c r="B87" s="39" t="s">
        <v>113</v>
      </c>
      <c r="C87" s="17">
        <v>1093669</v>
      </c>
      <c r="D87" s="17">
        <v>0</v>
      </c>
      <c r="E87" s="64"/>
      <c r="F87" s="64"/>
      <c r="G87" s="64"/>
      <c r="H87" s="17"/>
    </row>
    <row r="88" spans="1:18" ht="18.75" customHeight="1" x14ac:dyDescent="0.25">
      <c r="A88" s="13" t="s">
        <v>114</v>
      </c>
      <c r="B88" s="39" t="s">
        <v>115</v>
      </c>
      <c r="C88" s="17">
        <v>7301883</v>
      </c>
      <c r="D88" s="17">
        <v>2001778</v>
      </c>
      <c r="E88" s="64">
        <v>0</v>
      </c>
      <c r="F88" s="64"/>
      <c r="G88" s="64"/>
      <c r="H88" s="17"/>
    </row>
    <row r="89" spans="1:18" ht="15" customHeight="1" x14ac:dyDescent="0.25">
      <c r="A89" s="13" t="s">
        <v>116</v>
      </c>
      <c r="B89" s="39" t="s">
        <v>117</v>
      </c>
      <c r="C89" s="17">
        <v>13153</v>
      </c>
      <c r="D89" s="17"/>
      <c r="E89" s="73"/>
      <c r="F89" s="73"/>
      <c r="G89" s="73"/>
      <c r="H89" s="17"/>
    </row>
    <row r="90" spans="1:18" ht="16.5" customHeight="1" x14ac:dyDescent="0.25">
      <c r="A90" s="13" t="s">
        <v>118</v>
      </c>
      <c r="B90" s="39" t="s">
        <v>119</v>
      </c>
      <c r="C90" s="17">
        <v>0</v>
      </c>
      <c r="D90" s="17"/>
      <c r="E90" s="64"/>
      <c r="F90" s="64"/>
      <c r="G90" s="64"/>
      <c r="H90" s="17"/>
    </row>
    <row r="91" spans="1:18" x14ac:dyDescent="0.25">
      <c r="A91" s="21" t="s">
        <v>110</v>
      </c>
      <c r="B91" s="40"/>
      <c r="C91" s="19">
        <f>C84+C86</f>
        <v>15210374</v>
      </c>
      <c r="D91" s="19">
        <f>D84+D86</f>
        <v>2001778</v>
      </c>
      <c r="E91" s="71">
        <f>E84+E86</f>
        <v>0</v>
      </c>
      <c r="F91" s="71"/>
      <c r="G91" s="71"/>
      <c r="H91" s="19">
        <f>H84+H86</f>
        <v>0</v>
      </c>
    </row>
    <row r="92" spans="1:18" x14ac:dyDescent="0.25">
      <c r="M92" s="7"/>
    </row>
    <row r="93" spans="1:18" x14ac:dyDescent="0.25">
      <c r="A93" s="16"/>
    </row>
    <row r="94" spans="1:18" x14ac:dyDescent="0.25">
      <c r="A94" s="2"/>
    </row>
    <row r="95" spans="1:18" x14ac:dyDescent="0.25">
      <c r="A95" s="3"/>
    </row>
    <row r="96" spans="1:18" x14ac:dyDescent="0.25">
      <c r="A96" s="4"/>
    </row>
    <row r="97" spans="1:1" x14ac:dyDescent="0.25">
      <c r="A97" s="5"/>
    </row>
    <row r="98" spans="1:1" x14ac:dyDescent="0.25">
      <c r="A98" s="6"/>
    </row>
    <row r="99" spans="1:1" x14ac:dyDescent="0.25">
      <c r="A99" s="5"/>
    </row>
    <row r="100" spans="1:1" x14ac:dyDescent="0.25">
      <c r="A100" s="6"/>
    </row>
    <row r="101" spans="1:1" x14ac:dyDescent="0.25">
      <c r="A101" s="4"/>
    </row>
    <row r="102" spans="1:1" x14ac:dyDescent="0.25">
      <c r="A102" s="5"/>
    </row>
    <row r="103" spans="1:1" x14ac:dyDescent="0.25">
      <c r="A103" s="6"/>
    </row>
    <row r="105" spans="1:1" x14ac:dyDescent="0.25">
      <c r="A105" s="5"/>
    </row>
    <row r="106" spans="1:1" x14ac:dyDescent="0.25">
      <c r="A106" s="6"/>
    </row>
  </sheetData>
  <mergeCells count="125">
    <mergeCell ref="E88:G88"/>
    <mergeCell ref="E89:G89"/>
    <mergeCell ref="E78:G78"/>
    <mergeCell ref="E79:G79"/>
    <mergeCell ref="E80:G80"/>
    <mergeCell ref="E81:G81"/>
    <mergeCell ref="E90:G90"/>
    <mergeCell ref="E91:G91"/>
    <mergeCell ref="E84:G84"/>
    <mergeCell ref="E85:G85"/>
    <mergeCell ref="E86:G86"/>
    <mergeCell ref="E87:G87"/>
    <mergeCell ref="E67:G67"/>
    <mergeCell ref="E68:G68"/>
    <mergeCell ref="E83:G83"/>
    <mergeCell ref="E72:G72"/>
    <mergeCell ref="E73:G73"/>
    <mergeCell ref="E74:G74"/>
    <mergeCell ref="E75:G75"/>
    <mergeCell ref="E76:G76"/>
    <mergeCell ref="E77:G77"/>
    <mergeCell ref="E82:F82"/>
    <mergeCell ref="E70:G70"/>
    <mergeCell ref="E71:G71"/>
    <mergeCell ref="E63:G63"/>
    <mergeCell ref="E64:G64"/>
    <mergeCell ref="E65:G65"/>
    <mergeCell ref="E66:G66"/>
    <mergeCell ref="E59:G59"/>
    <mergeCell ref="E60:G60"/>
    <mergeCell ref="E61:G61"/>
    <mergeCell ref="E62:G62"/>
    <mergeCell ref="A50:A52"/>
    <mergeCell ref="B50:B52"/>
    <mergeCell ref="C50:H50"/>
    <mergeCell ref="C51:C52"/>
    <mergeCell ref="E51:G51"/>
    <mergeCell ref="E52:G52"/>
    <mergeCell ref="H51:H52"/>
    <mergeCell ref="D46:E46"/>
    <mergeCell ref="D42:E42"/>
    <mergeCell ref="G42:H42"/>
    <mergeCell ref="D43:E43"/>
    <mergeCell ref="G43:H43"/>
    <mergeCell ref="D45:E45"/>
    <mergeCell ref="E57:G57"/>
    <mergeCell ref="E58:G58"/>
    <mergeCell ref="E53:G53"/>
    <mergeCell ref="E54:G54"/>
    <mergeCell ref="E55:G55"/>
    <mergeCell ref="E56:G56"/>
    <mergeCell ref="G45:H45"/>
    <mergeCell ref="D38:E38"/>
    <mergeCell ref="D39:E39"/>
    <mergeCell ref="G39:H39"/>
    <mergeCell ref="D40:E40"/>
    <mergeCell ref="G40:H40"/>
    <mergeCell ref="D41:E41"/>
    <mergeCell ref="G41:H41"/>
    <mergeCell ref="D44:E44"/>
    <mergeCell ref="G44:H44"/>
    <mergeCell ref="D37:E37"/>
    <mergeCell ref="G23:H23"/>
    <mergeCell ref="D24:E24"/>
    <mergeCell ref="G24:H24"/>
    <mergeCell ref="D26:E26"/>
    <mergeCell ref="D27:E27"/>
    <mergeCell ref="G35:H35"/>
    <mergeCell ref="D36:E36"/>
    <mergeCell ref="G36:H36"/>
    <mergeCell ref="D28:E28"/>
    <mergeCell ref="G28:H28"/>
    <mergeCell ref="D29:E29"/>
    <mergeCell ref="G29:H29"/>
    <mergeCell ref="D30:E30"/>
    <mergeCell ref="D31:E31"/>
    <mergeCell ref="G31:H31"/>
    <mergeCell ref="A21:A22"/>
    <mergeCell ref="B21:B22"/>
    <mergeCell ref="C21:C22"/>
    <mergeCell ref="D21:E22"/>
    <mergeCell ref="G27:H27"/>
    <mergeCell ref="D33:E33"/>
    <mergeCell ref="D34:E34"/>
    <mergeCell ref="D35:E35"/>
    <mergeCell ref="F21:F22"/>
    <mergeCell ref="G21:H22"/>
    <mergeCell ref="D23:E23"/>
    <mergeCell ref="D25:E25"/>
    <mergeCell ref="G25:H25"/>
    <mergeCell ref="D32:E32"/>
    <mergeCell ref="D9:E9"/>
    <mergeCell ref="D10:E10"/>
    <mergeCell ref="F19:F20"/>
    <mergeCell ref="A19:A20"/>
    <mergeCell ref="B19:B20"/>
    <mergeCell ref="C19:C20"/>
    <mergeCell ref="A2:H2"/>
    <mergeCell ref="G16:H16"/>
    <mergeCell ref="D17:E17"/>
    <mergeCell ref="G17:H17"/>
    <mergeCell ref="D18:E18"/>
    <mergeCell ref="G18:H18"/>
    <mergeCell ref="D19:E20"/>
    <mergeCell ref="D11:E11"/>
    <mergeCell ref="D12:E12"/>
    <mergeCell ref="D13:E13"/>
    <mergeCell ref="D14:E14"/>
    <mergeCell ref="G14:H14"/>
    <mergeCell ref="G19:H20"/>
    <mergeCell ref="D15:E15"/>
    <mergeCell ref="G15:H15"/>
    <mergeCell ref="D16:E16"/>
    <mergeCell ref="E1:H1"/>
    <mergeCell ref="D7:E7"/>
    <mergeCell ref="G7:H7"/>
    <mergeCell ref="G8:H8"/>
    <mergeCell ref="A4:A6"/>
    <mergeCell ref="B4:B6"/>
    <mergeCell ref="C4:H4"/>
    <mergeCell ref="C5:C6"/>
    <mergeCell ref="D5:E5"/>
    <mergeCell ref="D6:E6"/>
    <mergeCell ref="G5:H6"/>
    <mergeCell ref="D8:E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D.Petrova</dc:creator>
  <cp:lastModifiedBy>D.Petrova</cp:lastModifiedBy>
  <cp:lastPrinted>2025-06-26T08:02:56Z</cp:lastPrinted>
  <dcterms:created xsi:type="dcterms:W3CDTF">2019-06-11T06:33:48Z</dcterms:created>
  <dcterms:modified xsi:type="dcterms:W3CDTF">2026-06-24T06:59:38Z</dcterms:modified>
</cp:coreProperties>
</file>